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 codeName="{39D6815B-2028-34A9-64EF-03FDC4A383A5}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Edivaldo\Desktop\"/>
    </mc:Choice>
  </mc:AlternateContent>
  <bookViews>
    <workbookView xWindow="0" yWindow="0" windowWidth="20490" windowHeight="7080"/>
  </bookViews>
  <sheets>
    <sheet name="TABELA" sheetId="1" r:id="rId1"/>
    <sheet name="jogo" sheetId="11" r:id="rId2"/>
    <sheet name="classificação" sheetId="8" r:id="rId3"/>
    <sheet name="MAIS PLANILHAS DE EXCEL" sheetId="9" r:id="rId4"/>
  </sheets>
  <definedNames>
    <definedName name="Classificados">TABELA!$I$6:$R$13</definedName>
    <definedName name="finalista1">TABELA!#REF!</definedName>
    <definedName name="finalista2">TABELA!#REF!</definedName>
    <definedName name="HTML_CodePage" hidden="1">1252</definedName>
    <definedName name="HTML_Control" hidden="1">{"'Plan1'!$AF$1:$AP$47"}</definedName>
    <definedName name="HTML_Description" hidden="1">""</definedName>
    <definedName name="HTML_Email" hidden="1">""</definedName>
    <definedName name="HTML_Header" hidden="1">"Plan1"</definedName>
    <definedName name="HTML_LastUpdate" hidden="1">"26/09/99"</definedName>
    <definedName name="HTML_LineAfter" hidden="1">FALSE</definedName>
    <definedName name="HTML_LineBefore" hidden="1">FALSE</definedName>
    <definedName name="HTML_Name" hidden="1">"-"</definedName>
    <definedName name="HTML_OBDlg2" hidden="1">TRUE</definedName>
    <definedName name="HTML_OBDlg4" hidden="1">TRUE</definedName>
    <definedName name="HTML_OS" hidden="1">0</definedName>
    <definedName name="HTML_PathFile" hidden="1">"C:\clas3.htm"</definedName>
    <definedName name="HTML_Title" hidden="1">"terceirona"</definedName>
    <definedName name="K6xL6">'MAIS PLANILHAS DE EXCEL'!$B$25</definedName>
    <definedName name="PG1PP">'MAIS PLANILHAS DE EXCEL'!$B$25</definedName>
    <definedName name="vencedor01">TABELA!#REF!</definedName>
    <definedName name="vencedor02">TABELA!#REF!</definedName>
    <definedName name="vencedor03">TABELA!#REF!</definedName>
    <definedName name="vencedor04">TABELA!#REF!</definedName>
  </definedNames>
  <calcPr calcId="171027"/>
  <customWorkbookViews>
    <customWorkbookView name="gggggg" guid="{B2C5CD2E-8B8F-11D6-A355-CDA09E8CA075}" includePrintSettings="0" includeHiddenRowCol="0" maximized="1" windowWidth="796" windowHeight="438" activeSheetId="1"/>
  </customWorkbookViews>
</workbook>
</file>

<file path=xl/calcChain.xml><?xml version="1.0" encoding="utf-8"?>
<calcChain xmlns="http://schemas.openxmlformats.org/spreadsheetml/2006/main">
  <c r="F165" i="1" l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G332" i="1"/>
  <c r="F332" i="1"/>
  <c r="B332" i="1"/>
  <c r="A332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G344" i="1"/>
  <c r="F344" i="1"/>
  <c r="B344" i="1"/>
  <c r="A344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G356" i="1"/>
  <c r="F356" i="1"/>
  <c r="B356" i="1"/>
  <c r="A356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G368" i="1"/>
  <c r="F368" i="1"/>
  <c r="B368" i="1"/>
  <c r="A368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G380" i="1"/>
  <c r="F380" i="1"/>
  <c r="B380" i="1"/>
  <c r="A380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G392" i="1"/>
  <c r="F392" i="1"/>
  <c r="B392" i="1"/>
  <c r="A392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G404" i="1"/>
  <c r="F404" i="1"/>
  <c r="B404" i="1"/>
  <c r="A404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G416" i="1"/>
  <c r="F416" i="1"/>
  <c r="B416" i="1"/>
  <c r="A416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G428" i="1"/>
  <c r="F428" i="1"/>
  <c r="B428" i="1"/>
  <c r="A428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G440" i="1"/>
  <c r="F440" i="1"/>
  <c r="A441" i="1"/>
  <c r="A442" i="1"/>
  <c r="A443" i="1"/>
  <c r="A444" i="1"/>
  <c r="A445" i="1"/>
  <c r="A446" i="1"/>
  <c r="A447" i="1"/>
  <c r="A448" i="1"/>
  <c r="A449" i="1"/>
  <c r="A440" i="1"/>
  <c r="B441" i="1"/>
  <c r="B442" i="1"/>
  <c r="B443" i="1"/>
  <c r="B444" i="1"/>
  <c r="B445" i="1"/>
  <c r="B446" i="1"/>
  <c r="B447" i="1"/>
  <c r="B448" i="1"/>
  <c r="B449" i="1"/>
  <c r="B440" i="1"/>
  <c r="G453" i="1"/>
  <c r="G454" i="1"/>
  <c r="G455" i="1"/>
  <c r="G456" i="1"/>
  <c r="G457" i="1"/>
  <c r="G458" i="1"/>
  <c r="G459" i="1"/>
  <c r="G460" i="1"/>
  <c r="G461" i="1"/>
  <c r="G452" i="1"/>
  <c r="F453" i="1"/>
  <c r="F454" i="1"/>
  <c r="F455" i="1"/>
  <c r="F456" i="1"/>
  <c r="F457" i="1"/>
  <c r="F458" i="1"/>
  <c r="F459" i="1"/>
  <c r="F460" i="1"/>
  <c r="F461" i="1"/>
  <c r="F452" i="1"/>
  <c r="B453" i="1"/>
  <c r="B454" i="1"/>
  <c r="B455" i="1"/>
  <c r="B456" i="1"/>
  <c r="B457" i="1"/>
  <c r="B458" i="1"/>
  <c r="B459" i="1"/>
  <c r="B460" i="1"/>
  <c r="B461" i="1"/>
  <c r="B452" i="1"/>
  <c r="A453" i="1"/>
  <c r="A454" i="1"/>
  <c r="A455" i="1"/>
  <c r="A456" i="1"/>
  <c r="A457" i="1"/>
  <c r="A458" i="1"/>
  <c r="A459" i="1"/>
  <c r="A460" i="1"/>
  <c r="A461" i="1"/>
  <c r="A452" i="1"/>
  <c r="G320" i="1"/>
  <c r="F320" i="1"/>
  <c r="B320" i="1"/>
  <c r="A320" i="1"/>
  <c r="G308" i="1"/>
  <c r="F308" i="1"/>
  <c r="B308" i="1"/>
  <c r="A308" i="1"/>
  <c r="G296" i="1"/>
  <c r="F296" i="1"/>
  <c r="B296" i="1"/>
  <c r="A296" i="1"/>
  <c r="G284" i="1"/>
  <c r="F284" i="1"/>
  <c r="B284" i="1"/>
  <c r="A284" i="1"/>
  <c r="G272" i="1"/>
  <c r="F272" i="1"/>
  <c r="B272" i="1"/>
  <c r="A272" i="1"/>
  <c r="G260" i="1"/>
  <c r="F260" i="1"/>
  <c r="B260" i="1"/>
  <c r="A260" i="1"/>
  <c r="G248" i="1"/>
  <c r="F248" i="1"/>
  <c r="B248" i="1"/>
  <c r="A248" i="1"/>
  <c r="G236" i="1"/>
  <c r="F236" i="1"/>
  <c r="B236" i="1"/>
  <c r="A236" i="1"/>
  <c r="G224" i="1"/>
  <c r="F224" i="1"/>
  <c r="B224" i="1"/>
  <c r="A224" i="1"/>
  <c r="G212" i="1"/>
  <c r="F212" i="1"/>
  <c r="B212" i="1"/>
  <c r="A212" i="1"/>
  <c r="G200" i="1"/>
  <c r="F200" i="1"/>
  <c r="B200" i="1"/>
  <c r="A200" i="1"/>
  <c r="G188" i="1"/>
  <c r="F188" i="1"/>
  <c r="B188" i="1"/>
  <c r="A188" i="1"/>
  <c r="G176" i="1"/>
  <c r="F176" i="1"/>
  <c r="B176" i="1"/>
  <c r="A176" i="1"/>
  <c r="G164" i="1"/>
  <c r="F164" i="1"/>
  <c r="B164" i="1"/>
  <c r="A164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G152" i="1"/>
  <c r="F152" i="1"/>
  <c r="B152" i="1"/>
  <c r="A152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G140" i="1"/>
  <c r="F140" i="1"/>
  <c r="B140" i="1"/>
  <c r="A140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G128" i="1"/>
  <c r="F128" i="1"/>
  <c r="B128" i="1"/>
  <c r="A128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G116" i="1"/>
  <c r="F116" i="1"/>
  <c r="B116" i="1"/>
  <c r="A116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G104" i="1"/>
  <c r="F104" i="1"/>
  <c r="B104" i="1"/>
  <c r="A104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G92" i="1"/>
  <c r="F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B92" i="1"/>
  <c r="A92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G80" i="1"/>
  <c r="F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B80" i="1"/>
  <c r="A80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G68" i="1"/>
  <c r="F68" i="1"/>
  <c r="B68" i="1"/>
  <c r="A68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G56" i="1"/>
  <c r="F56" i="1"/>
  <c r="B56" i="1"/>
  <c r="A56" i="1"/>
  <c r="G45" i="1"/>
  <c r="G46" i="1"/>
  <c r="G47" i="1"/>
  <c r="G48" i="1"/>
  <c r="G49" i="1"/>
  <c r="G50" i="1"/>
  <c r="G51" i="1"/>
  <c r="G52" i="1"/>
  <c r="G53" i="1"/>
  <c r="G44" i="1"/>
  <c r="F45" i="1"/>
  <c r="F46" i="1"/>
  <c r="F47" i="1"/>
  <c r="F48" i="1"/>
  <c r="F49" i="1"/>
  <c r="F50" i="1"/>
  <c r="F51" i="1"/>
  <c r="F52" i="1"/>
  <c r="F53" i="1"/>
  <c r="F44" i="1"/>
  <c r="B45" i="1"/>
  <c r="B46" i="1"/>
  <c r="B47" i="1"/>
  <c r="B48" i="1"/>
  <c r="B49" i="1"/>
  <c r="B50" i="1"/>
  <c r="B51" i="1"/>
  <c r="B52" i="1"/>
  <c r="B53" i="1"/>
  <c r="B44" i="1"/>
  <c r="A45" i="1"/>
  <c r="A46" i="1"/>
  <c r="A47" i="1"/>
  <c r="A48" i="1"/>
  <c r="A49" i="1"/>
  <c r="A50" i="1"/>
  <c r="A51" i="1"/>
  <c r="A52" i="1"/>
  <c r="A53" i="1"/>
  <c r="A44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G32" i="1"/>
  <c r="F32" i="1"/>
  <c r="B32" i="1"/>
  <c r="A32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G20" i="1"/>
  <c r="F20" i="1"/>
  <c r="B20" i="1"/>
  <c r="A20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G8" i="1"/>
  <c r="F8" i="1"/>
  <c r="A9" i="1"/>
  <c r="A10" i="1"/>
  <c r="A11" i="1"/>
  <c r="A12" i="1"/>
  <c r="A13" i="1"/>
  <c r="A14" i="1"/>
  <c r="A15" i="1"/>
  <c r="A16" i="1"/>
  <c r="A17" i="1"/>
  <c r="A8" i="1"/>
  <c r="B9" i="1"/>
  <c r="B10" i="1"/>
  <c r="B11" i="1"/>
  <c r="B12" i="1"/>
  <c r="B13" i="1"/>
  <c r="B14" i="1"/>
  <c r="B15" i="1"/>
  <c r="B16" i="1"/>
  <c r="B17" i="1"/>
  <c r="B8" i="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8" i="11"/>
  <c r="L1" i="1" l="1"/>
  <c r="B25" i="9"/>
  <c r="B8" i="8" l="1"/>
  <c r="C8" i="8"/>
  <c r="B9" i="8"/>
  <c r="C9" i="8"/>
  <c r="B3" i="8"/>
  <c r="C3" i="8"/>
  <c r="B4" i="8"/>
  <c r="C4" i="8"/>
  <c r="B5" i="8"/>
  <c r="C5" i="8"/>
  <c r="B6" i="8"/>
  <c r="C6" i="8"/>
  <c r="B7" i="8"/>
  <c r="C7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B23" i="8"/>
  <c r="B24" i="8"/>
  <c r="B25" i="8"/>
  <c r="C2" i="8"/>
  <c r="B2" i="8"/>
  <c r="W20" i="1"/>
  <c r="AC20" i="1" s="1"/>
  <c r="W49" i="1"/>
  <c r="AC49" i="1" s="1"/>
  <c r="W87" i="1"/>
  <c r="AC87" i="1" s="1"/>
  <c r="W111" i="1"/>
  <c r="AC111" i="1" s="1"/>
  <c r="W119" i="1"/>
  <c r="AC119" i="1" s="1"/>
  <c r="W153" i="1"/>
  <c r="AC153" i="1" s="1"/>
  <c r="W176" i="1"/>
  <c r="AC176" i="1" s="1"/>
  <c r="W189" i="1"/>
  <c r="AC189" i="1" s="1"/>
  <c r="W219" i="1"/>
  <c r="AC219" i="1" s="1"/>
  <c r="W235" i="1"/>
  <c r="AC235" i="1" s="1"/>
  <c r="W257" i="1"/>
  <c r="AC257" i="1" s="1"/>
  <c r="W279" i="1"/>
  <c r="AC279" i="1" s="1"/>
  <c r="W290" i="1"/>
  <c r="AC290" i="1" s="1"/>
  <c r="W301" i="1"/>
  <c r="AC301" i="1" s="1"/>
  <c r="W310" i="1"/>
  <c r="AC310" i="1" s="1"/>
  <c r="W343" i="1"/>
  <c r="AC343" i="1" s="1"/>
  <c r="W354" i="1"/>
  <c r="AC354" i="1" s="1"/>
  <c r="W376" i="1"/>
  <c r="AC376" i="1" s="1"/>
  <c r="W408" i="1"/>
  <c r="AC408" i="1" s="1"/>
  <c r="W429" i="1"/>
  <c r="AC429" i="1" s="1"/>
  <c r="X11" i="1"/>
  <c r="AD11" i="1" s="1"/>
  <c r="X38" i="1"/>
  <c r="AD38" i="1" s="1"/>
  <c r="X65" i="1"/>
  <c r="AD65" i="1" s="1"/>
  <c r="X73" i="1"/>
  <c r="AD73" i="1" s="1"/>
  <c r="X98" i="1"/>
  <c r="AD98" i="1" s="1"/>
  <c r="X132" i="1"/>
  <c r="AD132" i="1" s="1"/>
  <c r="X144" i="1"/>
  <c r="AD144" i="1" s="1"/>
  <c r="X166" i="1"/>
  <c r="AD166" i="1" s="1"/>
  <c r="X204" i="1"/>
  <c r="AD204" i="1" s="1"/>
  <c r="X227" i="1"/>
  <c r="AD227" i="1" s="1"/>
  <c r="X245" i="1"/>
  <c r="AD245" i="1" s="1"/>
  <c r="X270" i="1"/>
  <c r="AD270" i="1" s="1"/>
  <c r="X324" i="1"/>
  <c r="AD324" i="1" s="1"/>
  <c r="X339" i="1"/>
  <c r="AD339" i="1" s="1"/>
  <c r="X369" i="1"/>
  <c r="AD369" i="1" s="1"/>
  <c r="X392" i="1"/>
  <c r="AD392" i="1" s="1"/>
  <c r="X396" i="1"/>
  <c r="AD396" i="1" s="1"/>
  <c r="X419" i="1"/>
  <c r="AD419" i="1" s="1"/>
  <c r="W7" i="1"/>
  <c r="AC7" i="1" s="1"/>
  <c r="X23" i="1"/>
  <c r="AD23" i="1" s="1"/>
  <c r="W29" i="1"/>
  <c r="AC29" i="1" s="1"/>
  <c r="X46" i="1"/>
  <c r="AD46" i="1" s="1"/>
  <c r="X53" i="1"/>
  <c r="AD53" i="1" s="1"/>
  <c r="W62" i="1"/>
  <c r="AC62" i="1" s="1"/>
  <c r="X76" i="1"/>
  <c r="AD76" i="1" s="1"/>
  <c r="W84" i="1"/>
  <c r="AC84" i="1" s="1"/>
  <c r="X99" i="1"/>
  <c r="AD99" i="1" s="1"/>
  <c r="W106" i="1"/>
  <c r="AC106" i="1" s="1"/>
  <c r="W117" i="1"/>
  <c r="AC117" i="1" s="1"/>
  <c r="X136" i="1"/>
  <c r="AD136" i="1" s="1"/>
  <c r="W139" i="1"/>
  <c r="AC139" i="1" s="1"/>
  <c r="X157" i="1"/>
  <c r="AD157" i="1" s="1"/>
  <c r="X168" i="1"/>
  <c r="AD168" i="1" s="1"/>
  <c r="W172" i="1"/>
  <c r="AC172" i="1" s="1"/>
  <c r="W161" i="1"/>
  <c r="AC161" i="1" s="1"/>
  <c r="X173" i="1"/>
  <c r="AD173" i="1" s="1"/>
  <c r="W183" i="1"/>
  <c r="AC183" i="1" s="1"/>
  <c r="X203" i="1"/>
  <c r="AD203" i="1" s="1"/>
  <c r="W205" i="1"/>
  <c r="AC205" i="1" s="1"/>
  <c r="X223" i="1"/>
  <c r="AD223" i="1" s="1"/>
  <c r="W227" i="1"/>
  <c r="AC227" i="1" s="1"/>
  <c r="X243" i="1"/>
  <c r="AD243" i="1" s="1"/>
  <c r="W249" i="1"/>
  <c r="AC249" i="1" s="1"/>
  <c r="W260" i="1"/>
  <c r="AC260" i="1" s="1"/>
  <c r="X272" i="1"/>
  <c r="AD272" i="1" s="1"/>
  <c r="W282" i="1"/>
  <c r="AC282" i="1" s="1"/>
  <c r="X293" i="1"/>
  <c r="AD293" i="1" s="1"/>
  <c r="W304" i="1"/>
  <c r="AC304" i="1" s="1"/>
  <c r="X318" i="1"/>
  <c r="AD318" i="1" s="1"/>
  <c r="X332" i="1"/>
  <c r="AD332" i="1" s="1"/>
  <c r="W337" i="1"/>
  <c r="AC337" i="1" s="1"/>
  <c r="X352" i="1"/>
  <c r="AD352" i="1" s="1"/>
  <c r="W359" i="1"/>
  <c r="AC359" i="1" s="1"/>
  <c r="X379" i="1"/>
  <c r="AD379" i="1" s="1"/>
  <c r="W381" i="1"/>
  <c r="AC381" i="1" s="1"/>
  <c r="X394" i="1"/>
  <c r="AD394" i="1" s="1"/>
  <c r="W403" i="1"/>
  <c r="AC403" i="1" s="1"/>
  <c r="X422" i="1"/>
  <c r="AD422" i="1" s="1"/>
  <c r="X13" i="1"/>
  <c r="AD13" i="1" s="1"/>
  <c r="W16" i="1"/>
  <c r="AC16" i="1" s="1"/>
  <c r="X20" i="1"/>
  <c r="AD20" i="1" s="1"/>
  <c r="W38" i="1"/>
  <c r="AC38" i="1" s="1"/>
  <c r="X44" i="1"/>
  <c r="AD44" i="1" s="1"/>
  <c r="X58" i="1"/>
  <c r="AD58" i="1" s="1"/>
  <c r="W71" i="1"/>
  <c r="AC71" i="1" s="1"/>
  <c r="X82" i="1"/>
  <c r="AD82" i="1" s="1"/>
  <c r="W93" i="1"/>
  <c r="AC93" i="1" s="1"/>
  <c r="X100" i="1"/>
  <c r="AD100" i="1" s="1"/>
  <c r="W115" i="1"/>
  <c r="AC115" i="1" s="1"/>
  <c r="X120" i="1"/>
  <c r="AD120" i="1"/>
  <c r="W137" i="1"/>
  <c r="AC137" i="1" s="1"/>
  <c r="X147" i="1"/>
  <c r="AD147" i="1" s="1"/>
  <c r="W159" i="1"/>
  <c r="AC159" i="1" s="1"/>
  <c r="W170" i="1"/>
  <c r="AC170" i="1" s="1"/>
  <c r="X172" i="1"/>
  <c r="AD172" i="1" s="1"/>
  <c r="X161" i="1"/>
  <c r="AD161" i="1" s="1"/>
  <c r="W181" i="1"/>
  <c r="AC181" i="1" s="1"/>
  <c r="X189" i="1"/>
  <c r="AH189" i="1" s="1"/>
  <c r="X195" i="1"/>
  <c r="AD195" i="1" s="1"/>
  <c r="W214" i="1"/>
  <c r="AC214" i="1" s="1"/>
  <c r="X216" i="1"/>
  <c r="AD216" i="1" s="1"/>
  <c r="W236" i="1"/>
  <c r="AC236" i="1" s="1"/>
  <c r="X241" i="1"/>
  <c r="AD241" i="1" s="1"/>
  <c r="W258" i="1"/>
  <c r="AC258" i="1" s="1"/>
  <c r="W269" i="1"/>
  <c r="AC269" i="1" s="1"/>
  <c r="X279" i="1"/>
  <c r="AD279" i="1" s="1"/>
  <c r="W291" i="1"/>
  <c r="AC291" i="1" s="1"/>
  <c r="X300" i="1"/>
  <c r="AD300" i="1" s="1"/>
  <c r="W313" i="1"/>
  <c r="AC313" i="1" s="1"/>
  <c r="X321" i="1"/>
  <c r="AD321" i="1" s="1"/>
  <c r="W335" i="1"/>
  <c r="AC335" i="1" s="1"/>
  <c r="X338" i="1"/>
  <c r="AD338" i="1" s="1"/>
  <c r="W357" i="1"/>
  <c r="AC357" i="1" s="1"/>
  <c r="X361" i="1"/>
  <c r="AD361" i="1"/>
  <c r="W379" i="1"/>
  <c r="AC379" i="1" s="1"/>
  <c r="X386" i="1"/>
  <c r="AD386" i="1" s="1"/>
  <c r="W401" i="1"/>
  <c r="AC401" i="1" s="1"/>
  <c r="W412" i="1"/>
  <c r="AC412" i="1" s="1"/>
  <c r="X418" i="1"/>
  <c r="AD418" i="1" s="1"/>
  <c r="W12" i="1"/>
  <c r="AC12" i="1" s="1"/>
  <c r="X15" i="1"/>
  <c r="AD15" i="1" s="1"/>
  <c r="W21" i="1"/>
  <c r="AC21" i="1" s="1"/>
  <c r="W43" i="1"/>
  <c r="AC43" i="1" s="1"/>
  <c r="X51" i="1"/>
  <c r="AD51" i="1" s="1"/>
  <c r="W65" i="1"/>
  <c r="AC65" i="1" s="1"/>
  <c r="W76" i="1"/>
  <c r="AC76" i="1" s="1"/>
  <c r="X87" i="1"/>
  <c r="AD87" i="1" s="1"/>
  <c r="X97" i="1"/>
  <c r="AD97" i="1" s="1"/>
  <c r="W109" i="1"/>
  <c r="AC109" i="1"/>
  <c r="X123" i="1"/>
  <c r="AD123" i="1" s="1"/>
  <c r="W131" i="1"/>
  <c r="AC131" i="1" s="1"/>
  <c r="X143" i="1"/>
  <c r="AD143" i="1" s="1"/>
  <c r="W164" i="1"/>
  <c r="AC164" i="1" s="1"/>
  <c r="X177" i="1"/>
  <c r="AD177" i="1" s="1"/>
  <c r="W175" i="1"/>
  <c r="AC175" i="1" s="1"/>
  <c r="X184" i="1"/>
  <c r="AD184" i="1" s="1"/>
  <c r="W197" i="1"/>
  <c r="AC197" i="1"/>
  <c r="X212" i="1"/>
  <c r="AD212" i="1" s="1"/>
  <c r="X232" i="1"/>
  <c r="AD232" i="1" s="1"/>
  <c r="W241" i="1"/>
  <c r="AC241" i="1" s="1"/>
  <c r="X257" i="1"/>
  <c r="AD257" i="1" s="1"/>
  <c r="W263" i="1"/>
  <c r="AC263" i="1" s="1"/>
  <c r="X275" i="1"/>
  <c r="AD275" i="1" s="1"/>
  <c r="X282" i="1"/>
  <c r="AD282" i="1" s="1"/>
  <c r="W296" i="1"/>
  <c r="AE296" i="1" s="1"/>
  <c r="W307" i="1"/>
  <c r="AC307" i="1" s="1"/>
  <c r="X316" i="1"/>
  <c r="AD316" i="1" s="1"/>
  <c r="W329" i="1"/>
  <c r="AC329" i="1" s="1"/>
  <c r="X346" i="1"/>
  <c r="AD346" i="1" s="1"/>
  <c r="W351" i="1"/>
  <c r="AC351" i="1" s="1"/>
  <c r="X366" i="1"/>
  <c r="AD366" i="1" s="1"/>
  <c r="W373" i="1"/>
  <c r="AC373" i="1" s="1"/>
  <c r="X383" i="1"/>
  <c r="AD383" i="1"/>
  <c r="W395" i="1"/>
  <c r="AC395" i="1" s="1"/>
  <c r="X409" i="1"/>
  <c r="AD409" i="1" s="1"/>
  <c r="W417" i="1"/>
  <c r="AC417" i="1" s="1"/>
  <c r="W8" i="1"/>
  <c r="AC8" i="1" s="1"/>
  <c r="X34" i="1"/>
  <c r="AD34" i="1" s="1"/>
  <c r="W41" i="1"/>
  <c r="AC41" i="1" s="1"/>
  <c r="X55" i="1"/>
  <c r="AD55" i="1" s="1"/>
  <c r="X62" i="1"/>
  <c r="AD62" i="1" s="1"/>
  <c r="W74" i="1"/>
  <c r="AC74" i="1" s="1"/>
  <c r="W85" i="1"/>
  <c r="AC85" i="1" s="1"/>
  <c r="W107" i="1"/>
  <c r="AC107" i="1" s="1"/>
  <c r="W118" i="1"/>
  <c r="AC118" i="1" s="1"/>
  <c r="X137" i="1"/>
  <c r="AD137" i="1" s="1"/>
  <c r="W140" i="1"/>
  <c r="AC140" i="1" s="1"/>
  <c r="X158" i="1"/>
  <c r="AD158" i="1" s="1"/>
  <c r="X169" i="1"/>
  <c r="AD169" i="1" s="1"/>
  <c r="W173" i="1"/>
  <c r="AC173" i="1" s="1"/>
  <c r="W162" i="1"/>
  <c r="AC162" i="1" s="1"/>
  <c r="X174" i="1"/>
  <c r="AD174" i="1" s="1"/>
  <c r="W184" i="1"/>
  <c r="AC184" i="1" s="1"/>
  <c r="X200" i="1"/>
  <c r="AD200" i="1" s="1"/>
  <c r="W206" i="1"/>
  <c r="AC206" i="1" s="1"/>
  <c r="X224" i="1"/>
  <c r="AD224" i="1" s="1"/>
  <c r="W228" i="1"/>
  <c r="AC228" i="1" s="1"/>
  <c r="W239" i="1"/>
  <c r="AC239" i="1" s="1"/>
  <c r="X255" i="1"/>
  <c r="AF255" i="1" s="1"/>
  <c r="W261" i="1"/>
  <c r="AC261" i="1" s="1"/>
  <c r="W272" i="1"/>
  <c r="AC272" i="1" s="1"/>
  <c r="X286" i="1"/>
  <c r="AD286" i="1" s="1"/>
  <c r="X294" i="1"/>
  <c r="AD294" i="1" s="1"/>
  <c r="W305" i="1"/>
  <c r="AC305" i="1" s="1"/>
  <c r="X317" i="1"/>
  <c r="AD317" i="1" s="1"/>
  <c r="X333" i="1"/>
  <c r="AD333" i="1" s="1"/>
  <c r="W338" i="1"/>
  <c r="AC338" i="1" s="1"/>
  <c r="X348" i="1"/>
  <c r="AD348" i="1" s="1"/>
  <c r="W360" i="1"/>
  <c r="AC360" i="1" s="1"/>
  <c r="X375" i="1"/>
  <c r="AD375" i="1" s="1"/>
  <c r="W382" i="1"/>
  <c r="AC382" i="1" s="1"/>
  <c r="X395" i="1"/>
  <c r="AD395" i="1" s="1"/>
  <c r="W404" i="1"/>
  <c r="AC404" i="1" s="1"/>
  <c r="X423" i="1"/>
  <c r="AD423" i="1" s="1"/>
  <c r="X25" i="1"/>
  <c r="AD25" i="1" s="1"/>
  <c r="W36" i="1"/>
  <c r="AC36" i="1" s="1"/>
  <c r="W64" i="1"/>
  <c r="AC64" i="1" s="1"/>
  <c r="W97" i="1"/>
  <c r="AC97" i="1" s="1"/>
  <c r="W108" i="1"/>
  <c r="AC108" i="1" s="1"/>
  <c r="W130" i="1"/>
  <c r="AC130" i="1" s="1"/>
  <c r="W152" i="1"/>
  <c r="AC152" i="1" s="1"/>
  <c r="W174" i="1"/>
  <c r="AC174" i="1" s="1"/>
  <c r="W196" i="1"/>
  <c r="AC196" i="1" s="1"/>
  <c r="W218" i="1"/>
  <c r="AC218" i="1" s="1"/>
  <c r="W251" i="1"/>
  <c r="AC251" i="1" s="1"/>
  <c r="W262" i="1"/>
  <c r="AC262" i="1" s="1"/>
  <c r="W284" i="1"/>
  <c r="AC284" i="1" s="1"/>
  <c r="W295" i="1"/>
  <c r="AC295" i="1" s="1"/>
  <c r="W328" i="1"/>
  <c r="AC328" i="1" s="1"/>
  <c r="W350" i="1"/>
  <c r="AC350" i="1" s="1"/>
  <c r="W372" i="1"/>
  <c r="AC372" i="1" s="1"/>
  <c r="W394" i="1"/>
  <c r="AC394" i="1"/>
  <c r="W416" i="1"/>
  <c r="AC416" i="1" s="1"/>
  <c r="X42" i="1"/>
  <c r="AD42" i="1" s="1"/>
  <c r="X52" i="1"/>
  <c r="AD52" i="1" s="1"/>
  <c r="X77" i="1"/>
  <c r="AD77" i="1" s="1"/>
  <c r="X86" i="1"/>
  <c r="AD86" i="1" s="1"/>
  <c r="X122" i="1"/>
  <c r="AD122" i="1" s="1"/>
  <c r="X142" i="1"/>
  <c r="AD142" i="1" s="1"/>
  <c r="X170" i="1"/>
  <c r="AD170" i="1" s="1"/>
  <c r="X183" i="1"/>
  <c r="AD183" i="1" s="1"/>
  <c r="X213" i="1"/>
  <c r="AD213" i="1" s="1"/>
  <c r="X236" i="1"/>
  <c r="AD236" i="1" s="1"/>
  <c r="X240" i="1"/>
  <c r="AD240" i="1" s="1"/>
  <c r="X271" i="1"/>
  <c r="AD271" i="1" s="1"/>
  <c r="X307" i="1"/>
  <c r="AD307" i="1" s="1"/>
  <c r="X319" i="1"/>
  <c r="AD319" i="1" s="1"/>
  <c r="X345" i="1"/>
  <c r="AD345" i="1" s="1"/>
  <c r="X365" i="1"/>
  <c r="AD365" i="1" s="1"/>
  <c r="X382" i="1"/>
  <c r="AD382" i="1" s="1"/>
  <c r="X408" i="1"/>
  <c r="AD408" i="1" s="1"/>
  <c r="X37" i="1"/>
  <c r="AD37" i="1" s="1"/>
  <c r="W44" i="1"/>
  <c r="AC44" i="1" s="1"/>
  <c r="W11" i="1"/>
  <c r="AC11" i="1" s="1"/>
  <c r="W66" i="1"/>
  <c r="AC66" i="1" s="1"/>
  <c r="W88" i="1"/>
  <c r="AC88" i="1" s="1"/>
  <c r="W99" i="1"/>
  <c r="AC99" i="1" s="1"/>
  <c r="W121" i="1"/>
  <c r="AC121" i="1" s="1"/>
  <c r="W143" i="1"/>
  <c r="AC143" i="1" s="1"/>
  <c r="W165" i="1"/>
  <c r="AC165" i="1" s="1"/>
  <c r="W187" i="1"/>
  <c r="AC187" i="1" s="1"/>
  <c r="W209" i="1"/>
  <c r="AC209" i="1" s="1"/>
  <c r="W231" i="1"/>
  <c r="AC231" i="1" s="1"/>
  <c r="W242" i="1"/>
  <c r="AC242" i="1" s="1"/>
  <c r="W264" i="1"/>
  <c r="AC264" i="1" s="1"/>
  <c r="W286" i="1"/>
  <c r="AC286" i="1" s="1"/>
  <c r="W319" i="1"/>
  <c r="AC319" i="1" s="1"/>
  <c r="W341" i="1"/>
  <c r="AC341" i="1" s="1"/>
  <c r="W363" i="1"/>
  <c r="AC363" i="1" s="1"/>
  <c r="W385" i="1"/>
  <c r="AC385" i="1" s="1"/>
  <c r="W407" i="1"/>
  <c r="AC407" i="1" s="1"/>
  <c r="X27" i="1"/>
  <c r="AD27" i="1" s="1"/>
  <c r="X54" i="1"/>
  <c r="AD54" i="1" s="1"/>
  <c r="X74" i="1"/>
  <c r="AD74" i="1" s="1"/>
  <c r="X108" i="1"/>
  <c r="AD108" i="1" s="1"/>
  <c r="X135" i="1"/>
  <c r="AD135" i="1" s="1"/>
  <c r="X156" i="1"/>
  <c r="AD156" i="1" s="1"/>
  <c r="X199" i="1"/>
  <c r="AD199" i="1" s="1"/>
  <c r="X222" i="1"/>
  <c r="AD222" i="1" s="1"/>
  <c r="X258" i="1"/>
  <c r="AD258" i="1" s="1"/>
  <c r="X273" i="1"/>
  <c r="AD273" i="1" s="1"/>
  <c r="X297" i="1"/>
  <c r="AD297" i="1" s="1"/>
  <c r="X304" i="1"/>
  <c r="AD304" i="1" s="1"/>
  <c r="X331" i="1"/>
  <c r="AD331" i="1" s="1"/>
  <c r="X351" i="1"/>
  <c r="AD351" i="1" s="1"/>
  <c r="X378" i="1"/>
  <c r="AD378" i="1" s="1"/>
  <c r="X393" i="1"/>
  <c r="AD393" i="1" s="1"/>
  <c r="X421" i="1"/>
  <c r="AD421" i="1" s="1"/>
  <c r="X29" i="1"/>
  <c r="AD29" i="1" s="1"/>
  <c r="W45" i="1"/>
  <c r="AC45" i="1" s="1"/>
  <c r="W67" i="1"/>
  <c r="AC67" i="1" s="1"/>
  <c r="W100" i="1"/>
  <c r="AC100" i="1" s="1"/>
  <c r="W133" i="1"/>
  <c r="AC133" i="1" s="1"/>
  <c r="W155" i="1"/>
  <c r="AC155" i="1" s="1"/>
  <c r="W177" i="1"/>
  <c r="AC177" i="1" s="1"/>
  <c r="W210" i="1"/>
  <c r="AC210" i="1" s="1"/>
  <c r="W232" i="1"/>
  <c r="AC232" i="1" s="1"/>
  <c r="W243" i="1"/>
  <c r="AC243" i="1" s="1"/>
  <c r="W265" i="1"/>
  <c r="AC265" i="1" s="1"/>
  <c r="W298" i="1"/>
  <c r="AC298" i="1" s="1"/>
  <c r="W353" i="1"/>
  <c r="AC353" i="1" s="1"/>
  <c r="W375" i="1"/>
  <c r="AC375" i="1" s="1"/>
  <c r="W397" i="1"/>
  <c r="AC397" i="1" s="1"/>
  <c r="X21" i="1"/>
  <c r="AD21" i="1" s="1"/>
  <c r="X57" i="1"/>
  <c r="AD57" i="1" s="1"/>
  <c r="X78" i="1"/>
  <c r="AD78" i="1" s="1"/>
  <c r="X92" i="1"/>
  <c r="AD92" i="1" s="1"/>
  <c r="X121" i="1"/>
  <c r="AD121" i="1" s="1"/>
  <c r="X148" i="1"/>
  <c r="AD148" i="1" s="1"/>
  <c r="X162" i="1"/>
  <c r="AD162" i="1" s="1"/>
  <c r="X190" i="1"/>
  <c r="AD190" i="1" s="1"/>
  <c r="X196" i="1"/>
  <c r="AD196" i="1" s="1"/>
  <c r="X220" i="1"/>
  <c r="AD220" i="1" s="1"/>
  <c r="X250" i="1"/>
  <c r="AD250" i="1" s="1"/>
  <c r="X278" i="1"/>
  <c r="AD278" i="1" s="1"/>
  <c r="X313" i="1"/>
  <c r="AD313" i="1" s="1"/>
  <c r="X323" i="1"/>
  <c r="AD323" i="1" s="1"/>
  <c r="X362" i="1"/>
  <c r="AD362" i="1" s="1"/>
  <c r="X387" i="1"/>
  <c r="AD387" i="1" s="1"/>
  <c r="X414" i="1"/>
  <c r="AD414" i="1" s="1"/>
  <c r="W32" i="1"/>
  <c r="AC32" i="1" s="1"/>
  <c r="X49" i="1"/>
  <c r="AD49" i="1" s="1"/>
  <c r="W10" i="1"/>
  <c r="AC10" i="1" s="1"/>
  <c r="W54" i="1"/>
  <c r="AC54" i="1" s="1"/>
  <c r="W98" i="1"/>
  <c r="AC98" i="1" s="1"/>
  <c r="W120" i="1"/>
  <c r="AC120" i="1" s="1"/>
  <c r="W142" i="1"/>
  <c r="AC142" i="1" s="1"/>
  <c r="W186" i="1"/>
  <c r="AC186" i="1" s="1"/>
  <c r="W208" i="1"/>
  <c r="AC208" i="1" s="1"/>
  <c r="W230" i="1"/>
  <c r="AC230" i="1" s="1"/>
  <c r="W252" i="1"/>
  <c r="AC252" i="1"/>
  <c r="W274" i="1"/>
  <c r="AC274" i="1" s="1"/>
  <c r="W285" i="1"/>
  <c r="AC285" i="1" s="1"/>
  <c r="W318" i="1"/>
  <c r="AC318" i="1" s="1"/>
  <c r="W340" i="1"/>
  <c r="AC340" i="1" s="1"/>
  <c r="W362" i="1"/>
  <c r="AC362" i="1" s="1"/>
  <c r="W384" i="1"/>
  <c r="AC384" i="1" s="1"/>
  <c r="W406" i="1"/>
  <c r="AC406" i="1" s="1"/>
  <c r="X26" i="1"/>
  <c r="AD26" i="1" s="1"/>
  <c r="X63" i="1"/>
  <c r="AD63" i="1" s="1"/>
  <c r="X75" i="1"/>
  <c r="AD75" i="1" s="1"/>
  <c r="X106" i="1"/>
  <c r="AD106" i="1" s="1"/>
  <c r="X134" i="1"/>
  <c r="AD134" i="1" s="1"/>
  <c r="X155" i="1"/>
  <c r="AD155" i="1" s="1"/>
  <c r="X176" i="1"/>
  <c r="AD176" i="1" s="1"/>
  <c r="X201" i="1"/>
  <c r="AD201" i="1" s="1"/>
  <c r="X221" i="1"/>
  <c r="AD221" i="1" s="1"/>
  <c r="X246" i="1"/>
  <c r="AD246" i="1" s="1"/>
  <c r="X264" i="1"/>
  <c r="AD264" i="1" s="1"/>
  <c r="X296" i="1"/>
  <c r="AD296" i="1" s="1"/>
  <c r="X305" i="1"/>
  <c r="AD305" i="1" s="1"/>
  <c r="X335" i="1"/>
  <c r="AD335" i="1" s="1"/>
  <c r="X350" i="1"/>
  <c r="AD350" i="1" s="1"/>
  <c r="X377" i="1"/>
  <c r="AD377" i="1" s="1"/>
  <c r="X420" i="1"/>
  <c r="AD420" i="1" s="1"/>
  <c r="W22" i="1"/>
  <c r="AC22" i="1" s="1"/>
  <c r="W33" i="1"/>
  <c r="AC33" i="1" s="1"/>
  <c r="W55" i="1"/>
  <c r="AC55" i="1" s="1"/>
  <c r="W77" i="1"/>
  <c r="AC77" i="1" s="1"/>
  <c r="W110" i="1"/>
  <c r="AC110" i="1" s="1"/>
  <c r="W132" i="1"/>
  <c r="AC132" i="1" s="1"/>
  <c r="W154" i="1"/>
  <c r="AC154" i="1" s="1"/>
  <c r="W198" i="1"/>
  <c r="AC198" i="1" s="1"/>
  <c r="W220" i="1"/>
  <c r="AC220" i="1" s="1"/>
  <c r="W253" i="1"/>
  <c r="AC253" i="1" s="1"/>
  <c r="W275" i="1"/>
  <c r="AC275" i="1" s="1"/>
  <c r="W297" i="1"/>
  <c r="AC297" i="1" s="1"/>
  <c r="W308" i="1"/>
  <c r="AC308" i="1" s="1"/>
  <c r="W330" i="1"/>
  <c r="AC330" i="1" s="1"/>
  <c r="W352" i="1"/>
  <c r="AC352" i="1" s="1"/>
  <c r="W374" i="1"/>
  <c r="AC374" i="1" s="1"/>
  <c r="W396" i="1"/>
  <c r="AC396" i="1" s="1"/>
  <c r="W418" i="1"/>
  <c r="AC418" i="1" s="1"/>
  <c r="X12" i="1"/>
  <c r="AD12" i="1" s="1"/>
  <c r="X48" i="1"/>
  <c r="AD48" i="1" s="1"/>
  <c r="X88" i="1"/>
  <c r="AD88" i="1" s="1"/>
  <c r="X96" i="1"/>
  <c r="AD96" i="1" s="1"/>
  <c r="X124" i="1"/>
  <c r="AD124" i="1" s="1"/>
  <c r="X139" i="1"/>
  <c r="AD139" i="1" s="1"/>
  <c r="X167" i="1"/>
  <c r="AD167" i="1" s="1"/>
  <c r="X185" i="1"/>
  <c r="AD185" i="1" s="1"/>
  <c r="X214" i="1"/>
  <c r="AD214" i="1" s="1"/>
  <c r="X233" i="1"/>
  <c r="X247" i="1"/>
  <c r="AD247" i="1" s="1"/>
  <c r="X261" i="1"/>
  <c r="AD261" i="1" s="1"/>
  <c r="X284" i="1"/>
  <c r="AD284" i="1" s="1"/>
  <c r="X315" i="1"/>
  <c r="X342" i="1"/>
  <c r="AD342" i="1" s="1"/>
  <c r="X367" i="1"/>
  <c r="AD367" i="1" s="1"/>
  <c r="X384" i="1"/>
  <c r="X410" i="1"/>
  <c r="AD410" i="1" s="1"/>
  <c r="W14" i="1"/>
  <c r="AC14" i="1" s="1"/>
  <c r="W42" i="1"/>
  <c r="AC42" i="1" s="1"/>
  <c r="W58" i="1"/>
  <c r="W91" i="1"/>
  <c r="AC91" i="1" s="1"/>
  <c r="W102" i="1"/>
  <c r="AC102" i="1" s="1"/>
  <c r="W135" i="1"/>
  <c r="AC135" i="1" s="1"/>
  <c r="W157" i="1"/>
  <c r="AC157" i="1" s="1"/>
  <c r="W179" i="1"/>
  <c r="AC179" i="1" s="1"/>
  <c r="W212" i="1"/>
  <c r="AC212" i="1" s="1"/>
  <c r="W234" i="1"/>
  <c r="W245" i="1"/>
  <c r="AC245" i="1" s="1"/>
  <c r="W278" i="1"/>
  <c r="AC278" i="1" s="1"/>
  <c r="W289" i="1"/>
  <c r="AC289" i="1" s="1"/>
  <c r="W322" i="1"/>
  <c r="W333" i="1"/>
  <c r="AC333" i="1" s="1"/>
  <c r="W355" i="1"/>
  <c r="AC355" i="1" s="1"/>
  <c r="W377" i="1"/>
  <c r="AC377" i="1" s="1"/>
  <c r="W399" i="1"/>
  <c r="W410" i="1"/>
  <c r="AC410" i="1" s="1"/>
  <c r="X18" i="1"/>
  <c r="AD18" i="1" s="1"/>
  <c r="X31" i="1"/>
  <c r="AD31" i="1" s="1"/>
  <c r="X67" i="1"/>
  <c r="X80" i="1"/>
  <c r="AD80" i="1" s="1"/>
  <c r="X114" i="1"/>
  <c r="AD114" i="1" s="1"/>
  <c r="X118" i="1"/>
  <c r="AD118" i="1" s="1"/>
  <c r="X145" i="1"/>
  <c r="X164" i="1"/>
  <c r="AD164" i="1" s="1"/>
  <c r="X192" i="1"/>
  <c r="AD192" i="1" s="1"/>
  <c r="X198" i="1"/>
  <c r="AD198" i="1" s="1"/>
  <c r="X217" i="1"/>
  <c r="X251" i="1"/>
  <c r="AD251" i="1" s="1"/>
  <c r="X269" i="1"/>
  <c r="AD269" i="1" s="1"/>
  <c r="X299" i="1"/>
  <c r="AD299" i="1" s="1"/>
  <c r="X309" i="1"/>
  <c r="AD309" i="1" s="1"/>
  <c r="X341" i="1"/>
  <c r="AD341" i="1" s="1"/>
  <c r="X359" i="1"/>
  <c r="AD359" i="1" s="1"/>
  <c r="X389" i="1"/>
  <c r="AD389" i="1" s="1"/>
  <c r="X417" i="1"/>
  <c r="AD417" i="1" s="1"/>
  <c r="W9" i="1"/>
  <c r="AC9" i="1" s="1"/>
  <c r="X7" i="1"/>
  <c r="AD7" i="1" s="1"/>
  <c r="Y20" i="1"/>
  <c r="Y49" i="1"/>
  <c r="Y87" i="1"/>
  <c r="Y111" i="1"/>
  <c r="Y119" i="1"/>
  <c r="Y153" i="1"/>
  <c r="Y176" i="1"/>
  <c r="Y189" i="1"/>
  <c r="Y219" i="1"/>
  <c r="Y235" i="1"/>
  <c r="Y257" i="1"/>
  <c r="Y279" i="1"/>
  <c r="Y290" i="1"/>
  <c r="Y301" i="1"/>
  <c r="Y310" i="1"/>
  <c r="Y343" i="1"/>
  <c r="Y354" i="1"/>
  <c r="Y376" i="1"/>
  <c r="Y408" i="1"/>
  <c r="Y429" i="1"/>
  <c r="Z11" i="1"/>
  <c r="Z38" i="1"/>
  <c r="Z65" i="1"/>
  <c r="Z73" i="1"/>
  <c r="Z98" i="1"/>
  <c r="Z132" i="1"/>
  <c r="Z144" i="1"/>
  <c r="Z166" i="1"/>
  <c r="Z204" i="1"/>
  <c r="Z227" i="1"/>
  <c r="Z245" i="1"/>
  <c r="Z270" i="1"/>
  <c r="Z324" i="1"/>
  <c r="Z339" i="1"/>
  <c r="Z369" i="1"/>
  <c r="Z392" i="1"/>
  <c r="Z396" i="1"/>
  <c r="Z419" i="1"/>
  <c r="Y7" i="1"/>
  <c r="Z23" i="1"/>
  <c r="Y29" i="1"/>
  <c r="Z46" i="1"/>
  <c r="Z53" i="1"/>
  <c r="Y62" i="1"/>
  <c r="Z76" i="1"/>
  <c r="Y84" i="1"/>
  <c r="Z99" i="1"/>
  <c r="Y106" i="1"/>
  <c r="Y117" i="1"/>
  <c r="Z136" i="1"/>
  <c r="Y139" i="1"/>
  <c r="Z157" i="1"/>
  <c r="Z168" i="1"/>
  <c r="Y172" i="1"/>
  <c r="Y161" i="1"/>
  <c r="Z173" i="1"/>
  <c r="Y183" i="1"/>
  <c r="Z203" i="1"/>
  <c r="Y205" i="1"/>
  <c r="Z223" i="1"/>
  <c r="Y227" i="1"/>
  <c r="Z243" i="1"/>
  <c r="Y249" i="1"/>
  <c r="Y260" i="1"/>
  <c r="Z272" i="1"/>
  <c r="Y282" i="1"/>
  <c r="Z293" i="1"/>
  <c r="Y304" i="1"/>
  <c r="Z318" i="1"/>
  <c r="Z332" i="1"/>
  <c r="Y337" i="1"/>
  <c r="Z352" i="1"/>
  <c r="Y359" i="1"/>
  <c r="Z379" i="1"/>
  <c r="Y381" i="1"/>
  <c r="Z394" i="1"/>
  <c r="Y403" i="1"/>
  <c r="Z422" i="1"/>
  <c r="Z13" i="1"/>
  <c r="Y16" i="1"/>
  <c r="Z20" i="1"/>
  <c r="Y38" i="1"/>
  <c r="Z44" i="1"/>
  <c r="Z58" i="1"/>
  <c r="Y71" i="1"/>
  <c r="Z82" i="1"/>
  <c r="Y93" i="1"/>
  <c r="Z100" i="1"/>
  <c r="Y115" i="1"/>
  <c r="Z120" i="1"/>
  <c r="Y137" i="1"/>
  <c r="Z147" i="1"/>
  <c r="Y159" i="1"/>
  <c r="Y170" i="1"/>
  <c r="Z172" i="1"/>
  <c r="Z161" i="1"/>
  <c r="Y181" i="1"/>
  <c r="Z189" i="1"/>
  <c r="Z195" i="1"/>
  <c r="Y214" i="1"/>
  <c r="Z216" i="1"/>
  <c r="Y236" i="1"/>
  <c r="Z241" i="1"/>
  <c r="Y258" i="1"/>
  <c r="Y269" i="1"/>
  <c r="Z279" i="1"/>
  <c r="Y291" i="1"/>
  <c r="Z300" i="1"/>
  <c r="Y313" i="1"/>
  <c r="Z321" i="1"/>
  <c r="Y335" i="1"/>
  <c r="Z338" i="1"/>
  <c r="Y357" i="1"/>
  <c r="Z361" i="1"/>
  <c r="Y379" i="1"/>
  <c r="Z386" i="1"/>
  <c r="Y401" i="1"/>
  <c r="Y412" i="1"/>
  <c r="Z418" i="1"/>
  <c r="Y12" i="1"/>
  <c r="Z15" i="1"/>
  <c r="Y21" i="1"/>
  <c r="Y43" i="1"/>
  <c r="Z51" i="1"/>
  <c r="Y65" i="1"/>
  <c r="Y76" i="1"/>
  <c r="Z87" i="1"/>
  <c r="Z97" i="1"/>
  <c r="Y109" i="1"/>
  <c r="Z123" i="1"/>
  <c r="Y131" i="1"/>
  <c r="Z143" i="1"/>
  <c r="Y164" i="1"/>
  <c r="Z177" i="1"/>
  <c r="Y175" i="1"/>
  <c r="Z184" i="1"/>
  <c r="Y197" i="1"/>
  <c r="Z212" i="1"/>
  <c r="Z232" i="1"/>
  <c r="Y241" i="1"/>
  <c r="Z257" i="1"/>
  <c r="Y263" i="1"/>
  <c r="Z275" i="1"/>
  <c r="Z282" i="1"/>
  <c r="Y296" i="1"/>
  <c r="Y307" i="1"/>
  <c r="Z316" i="1"/>
  <c r="Y329" i="1"/>
  <c r="Z346" i="1"/>
  <c r="Y351" i="1"/>
  <c r="Z366" i="1"/>
  <c r="Y373" i="1"/>
  <c r="Z383" i="1"/>
  <c r="Y395" i="1"/>
  <c r="Z409" i="1"/>
  <c r="Y417" i="1"/>
  <c r="Y8" i="1"/>
  <c r="Z34" i="1"/>
  <c r="Y41" i="1"/>
  <c r="Z55" i="1"/>
  <c r="Z62" i="1"/>
  <c r="Y74" i="1"/>
  <c r="Y85" i="1"/>
  <c r="Y107" i="1"/>
  <c r="Y118" i="1"/>
  <c r="Z137" i="1"/>
  <c r="Y140" i="1"/>
  <c r="Z158" i="1"/>
  <c r="Z169" i="1"/>
  <c r="Y173" i="1"/>
  <c r="Y162" i="1"/>
  <c r="Z174" i="1"/>
  <c r="Y184" i="1"/>
  <c r="Z200" i="1"/>
  <c r="L17" i="1" s="1"/>
  <c r="Y206" i="1"/>
  <c r="Z224" i="1"/>
  <c r="Y228" i="1"/>
  <c r="Y239" i="1"/>
  <c r="Z255" i="1"/>
  <c r="Y261" i="1"/>
  <c r="Y272" i="1"/>
  <c r="Z286" i="1"/>
  <c r="Z294" i="1"/>
  <c r="Y305" i="1"/>
  <c r="Z317" i="1"/>
  <c r="Z333" i="1"/>
  <c r="Y338" i="1"/>
  <c r="Z348" i="1"/>
  <c r="Y360" i="1"/>
  <c r="Z375" i="1"/>
  <c r="Y382" i="1"/>
  <c r="Z395" i="1"/>
  <c r="Y404" i="1"/>
  <c r="Z423" i="1"/>
  <c r="Z25" i="1"/>
  <c r="Y36" i="1"/>
  <c r="Y64" i="1"/>
  <c r="Y97" i="1"/>
  <c r="Y108" i="1"/>
  <c r="Y130" i="1"/>
  <c r="Y152" i="1"/>
  <c r="Y174" i="1"/>
  <c r="Y196" i="1"/>
  <c r="Y218" i="1"/>
  <c r="Y251" i="1"/>
  <c r="Y262" i="1"/>
  <c r="Y284" i="1"/>
  <c r="Y295" i="1"/>
  <c r="Y328" i="1"/>
  <c r="Y350" i="1"/>
  <c r="Y372" i="1"/>
  <c r="Y394" i="1"/>
  <c r="Y416" i="1"/>
  <c r="Z42" i="1"/>
  <c r="Z52" i="1"/>
  <c r="Z77" i="1"/>
  <c r="Z86" i="1"/>
  <c r="Z122" i="1"/>
  <c r="Z142" i="1"/>
  <c r="Z170" i="1"/>
  <c r="Z183" i="1"/>
  <c r="Z213" i="1"/>
  <c r="Z236" i="1"/>
  <c r="Z240" i="1"/>
  <c r="Z271" i="1"/>
  <c r="Z307" i="1"/>
  <c r="Z319" i="1"/>
  <c r="Z345" i="1"/>
  <c r="Z365" i="1"/>
  <c r="Z382" i="1"/>
  <c r="Z408" i="1"/>
  <c r="Z37" i="1"/>
  <c r="Y44" i="1"/>
  <c r="Y11" i="1"/>
  <c r="Y66" i="1"/>
  <c r="Y88" i="1"/>
  <c r="Y99" i="1"/>
  <c r="Y121" i="1"/>
  <c r="Y143" i="1"/>
  <c r="Y165" i="1"/>
  <c r="Y187" i="1"/>
  <c r="Y209" i="1"/>
  <c r="Y231" i="1"/>
  <c r="Y242" i="1"/>
  <c r="Y264" i="1"/>
  <c r="Y286" i="1"/>
  <c r="Y319" i="1"/>
  <c r="Y341" i="1"/>
  <c r="Y363" i="1"/>
  <c r="Y385" i="1"/>
  <c r="Y407" i="1"/>
  <c r="Z27" i="1"/>
  <c r="Z54" i="1"/>
  <c r="Z74" i="1"/>
  <c r="Z108" i="1"/>
  <c r="Z135" i="1"/>
  <c r="Z156" i="1"/>
  <c r="Z199" i="1"/>
  <c r="Z222" i="1"/>
  <c r="Z258" i="1"/>
  <c r="Z273" i="1"/>
  <c r="Z297" i="1"/>
  <c r="Z304" i="1"/>
  <c r="Z331" i="1"/>
  <c r="Z351" i="1"/>
  <c r="Z378" i="1"/>
  <c r="Z393" i="1"/>
  <c r="Z421" i="1"/>
  <c r="Z29" i="1"/>
  <c r="Y45" i="1"/>
  <c r="Y67" i="1"/>
  <c r="Y100" i="1"/>
  <c r="Y133" i="1"/>
  <c r="Y155" i="1"/>
  <c r="Y177" i="1"/>
  <c r="Y210" i="1"/>
  <c r="Y232" i="1"/>
  <c r="Y243" i="1"/>
  <c r="Y265" i="1"/>
  <c r="Y298" i="1"/>
  <c r="Y353" i="1"/>
  <c r="Y375" i="1"/>
  <c r="Y397" i="1"/>
  <c r="Z21" i="1"/>
  <c r="Z57" i="1"/>
  <c r="Z78" i="1"/>
  <c r="Z92" i="1"/>
  <c r="Z121" i="1"/>
  <c r="Z148" i="1"/>
  <c r="Z162" i="1"/>
  <c r="Z190" i="1"/>
  <c r="Z196" i="1"/>
  <c r="Z220" i="1"/>
  <c r="Z250" i="1"/>
  <c r="Z278" i="1"/>
  <c r="Z313" i="1"/>
  <c r="Z323" i="1"/>
  <c r="Z362" i="1"/>
  <c r="Z387" i="1"/>
  <c r="Z414" i="1"/>
  <c r="Y32" i="1"/>
  <c r="Z49" i="1"/>
  <c r="Y10" i="1"/>
  <c r="Y54" i="1"/>
  <c r="Y98" i="1"/>
  <c r="Y120" i="1"/>
  <c r="Y142" i="1"/>
  <c r="Y186" i="1"/>
  <c r="Y208" i="1"/>
  <c r="Y230" i="1"/>
  <c r="Y252" i="1"/>
  <c r="Y274" i="1"/>
  <c r="Y285" i="1"/>
  <c r="Y318" i="1"/>
  <c r="Y340" i="1"/>
  <c r="Y362" i="1"/>
  <c r="Y384" i="1"/>
  <c r="Y406" i="1"/>
  <c r="Z26" i="1"/>
  <c r="Z63" i="1"/>
  <c r="Z75" i="1"/>
  <c r="Z106" i="1"/>
  <c r="Z134" i="1"/>
  <c r="Z155" i="1"/>
  <c r="Z176" i="1"/>
  <c r="Z201" i="1"/>
  <c r="Z221" i="1"/>
  <c r="Z246" i="1"/>
  <c r="Z264" i="1"/>
  <c r="Z296" i="1"/>
  <c r="Z305" i="1"/>
  <c r="Z335" i="1"/>
  <c r="Z350" i="1"/>
  <c r="Z377" i="1"/>
  <c r="Z420" i="1"/>
  <c r="Y22" i="1"/>
  <c r="Y33" i="1"/>
  <c r="Y55" i="1"/>
  <c r="Y77" i="1"/>
  <c r="Y110" i="1"/>
  <c r="Y132" i="1"/>
  <c r="Y154" i="1"/>
  <c r="Y198" i="1"/>
  <c r="Y220" i="1"/>
  <c r="Y253" i="1"/>
  <c r="Y275" i="1"/>
  <c r="Y297" i="1"/>
  <c r="Y308" i="1"/>
  <c r="Y330" i="1"/>
  <c r="Y352" i="1"/>
  <c r="Y374" i="1"/>
  <c r="Y396" i="1"/>
  <c r="Y418" i="1"/>
  <c r="Z12" i="1"/>
  <c r="Z48" i="1"/>
  <c r="Z88" i="1"/>
  <c r="Z96" i="1"/>
  <c r="Z124" i="1"/>
  <c r="Z139" i="1"/>
  <c r="Z167" i="1"/>
  <c r="Z185" i="1"/>
  <c r="Z214" i="1"/>
  <c r="Z233" i="1"/>
  <c r="Z247" i="1"/>
  <c r="Z261" i="1"/>
  <c r="Z284" i="1"/>
  <c r="Z315" i="1"/>
  <c r="Z342" i="1"/>
  <c r="Z367" i="1"/>
  <c r="Z384" i="1"/>
  <c r="Z410" i="1"/>
  <c r="Y14" i="1"/>
  <c r="Y42" i="1"/>
  <c r="Y58" i="1"/>
  <c r="Y91" i="1"/>
  <c r="Y102" i="1"/>
  <c r="Y135" i="1"/>
  <c r="Y157" i="1"/>
  <c r="Y179" i="1"/>
  <c r="Y212" i="1"/>
  <c r="Y234" i="1"/>
  <c r="Y245" i="1"/>
  <c r="Y278" i="1"/>
  <c r="Y289" i="1"/>
  <c r="Y322" i="1"/>
  <c r="Y333" i="1"/>
  <c r="Y355" i="1"/>
  <c r="Y377" i="1"/>
  <c r="Y399" i="1"/>
  <c r="Y410" i="1"/>
  <c r="Z18" i="1"/>
  <c r="Z31" i="1"/>
  <c r="Z67" i="1"/>
  <c r="Z80" i="1"/>
  <c r="Z114" i="1"/>
  <c r="Z118" i="1"/>
  <c r="Z145" i="1"/>
  <c r="Z164" i="1"/>
  <c r="Z192" i="1"/>
  <c r="Z198" i="1"/>
  <c r="Z217" i="1"/>
  <c r="Z251" i="1"/>
  <c r="Z269" i="1"/>
  <c r="Z299" i="1"/>
  <c r="Z309" i="1"/>
  <c r="Z341" i="1"/>
  <c r="Z359" i="1"/>
  <c r="Z389" i="1"/>
  <c r="Z417" i="1"/>
  <c r="Y9" i="1"/>
  <c r="Z7" i="1"/>
  <c r="AE20" i="1"/>
  <c r="AE87" i="1"/>
  <c r="AE111" i="1"/>
  <c r="AE119" i="1"/>
  <c r="AE219" i="1"/>
  <c r="AE290" i="1"/>
  <c r="AE354" i="1"/>
  <c r="AE429" i="1"/>
  <c r="AF11" i="1"/>
  <c r="AF65" i="1"/>
  <c r="AF98" i="1"/>
  <c r="AF204" i="1"/>
  <c r="AF245" i="1"/>
  <c r="AF324" i="1"/>
  <c r="AF392" i="1"/>
  <c r="AF396" i="1"/>
  <c r="AE62" i="1"/>
  <c r="AF76" i="1"/>
  <c r="AE117" i="1"/>
  <c r="AF168" i="1"/>
  <c r="AE183" i="1"/>
  <c r="AF223" i="1"/>
  <c r="AE227" i="1"/>
  <c r="AF272" i="1"/>
  <c r="AF293" i="1"/>
  <c r="AF318" i="1"/>
  <c r="AE359" i="1"/>
  <c r="AE403" i="1"/>
  <c r="AF20" i="1"/>
  <c r="AF82" i="1"/>
  <c r="AF100" i="1"/>
  <c r="AE115" i="1"/>
  <c r="AF120" i="1"/>
  <c r="AE137" i="1"/>
  <c r="AF147" i="1"/>
  <c r="AF172" i="1"/>
  <c r="AF161" i="1"/>
  <c r="AF195" i="1"/>
  <c r="AE236" i="1"/>
  <c r="AE258" i="1"/>
  <c r="AF279" i="1"/>
  <c r="AE291" i="1"/>
  <c r="AE335" i="1"/>
  <c r="AF338" i="1"/>
  <c r="AE357" i="1"/>
  <c r="AF361" i="1"/>
  <c r="AE412" i="1"/>
  <c r="AE12" i="1"/>
  <c r="AE65" i="1"/>
  <c r="AF97" i="1"/>
  <c r="AE109" i="1"/>
  <c r="AE131" i="1"/>
  <c r="AE197" i="1"/>
  <c r="AF212" i="1"/>
  <c r="AF232" i="1"/>
  <c r="AF282" i="1"/>
  <c r="AE307" i="1"/>
  <c r="AF316" i="1"/>
  <c r="AE351" i="1"/>
  <c r="AF383" i="1"/>
  <c r="AE395" i="1"/>
  <c r="AF34" i="1"/>
  <c r="AF62" i="1"/>
  <c r="AE74" i="1"/>
  <c r="AE85" i="1"/>
  <c r="AE107" i="1"/>
  <c r="AE118" i="1"/>
  <c r="AF158" i="1"/>
  <c r="AF169" i="1"/>
  <c r="AF174" i="1"/>
  <c r="AF224" i="1"/>
  <c r="AE228" i="1"/>
  <c r="AE261" i="1"/>
  <c r="AF294" i="1"/>
  <c r="AE305" i="1"/>
  <c r="AE338" i="1"/>
  <c r="AF348" i="1"/>
  <c r="AF375" i="1"/>
  <c r="AE382" i="1"/>
  <c r="AF395" i="1"/>
  <c r="AF25" i="1"/>
  <c r="AE130" i="1"/>
  <c r="AE152" i="1"/>
  <c r="AE174" i="1"/>
  <c r="AE218" i="1"/>
  <c r="AE295" i="1"/>
  <c r="AE350" i="1"/>
  <c r="AE372" i="1"/>
  <c r="AE394" i="1"/>
  <c r="AF42" i="1"/>
  <c r="AF86" i="1"/>
  <c r="AF122" i="1"/>
  <c r="AF236" i="1"/>
  <c r="AF307" i="1"/>
  <c r="AF319" i="1"/>
  <c r="AF345" i="1"/>
  <c r="AF382" i="1"/>
  <c r="AF37" i="1"/>
  <c r="AE88" i="1"/>
  <c r="AE99" i="1"/>
  <c r="AE165" i="1"/>
  <c r="AE209" i="1"/>
  <c r="AE242" i="1"/>
  <c r="AE286" i="1"/>
  <c r="AE341" i="1"/>
  <c r="AE385" i="1"/>
  <c r="AF74" i="1"/>
  <c r="AF199" i="1"/>
  <c r="AF258" i="1"/>
  <c r="AF273" i="1"/>
  <c r="AF304" i="1"/>
  <c r="AF331" i="1"/>
  <c r="AF393" i="1"/>
  <c r="AE67" i="1"/>
  <c r="AE100" i="1"/>
  <c r="AE155" i="1"/>
  <c r="AE210" i="1"/>
  <c r="AE265" i="1"/>
  <c r="AE298" i="1"/>
  <c r="AE397" i="1"/>
  <c r="AF21" i="1"/>
  <c r="AF78" i="1"/>
  <c r="AF92" i="1"/>
  <c r="AF121" i="1"/>
  <c r="AF162" i="1"/>
  <c r="AF190" i="1"/>
  <c r="AF196" i="1"/>
  <c r="AF250" i="1"/>
  <c r="AF278" i="1"/>
  <c r="AF313" i="1"/>
  <c r="AF362" i="1"/>
  <c r="AF387" i="1"/>
  <c r="AF414" i="1"/>
  <c r="AF49" i="1"/>
  <c r="AE54" i="1"/>
  <c r="AE120" i="1"/>
  <c r="AE142" i="1"/>
  <c r="AE186" i="1"/>
  <c r="AE230" i="1"/>
  <c r="AE252" i="1"/>
  <c r="AE318" i="1"/>
  <c r="AE362" i="1"/>
  <c r="AE406" i="1"/>
  <c r="AF106" i="1"/>
  <c r="AF155" i="1"/>
  <c r="AF176" i="1"/>
  <c r="AF221" i="1"/>
  <c r="AF305" i="1"/>
  <c r="AF377" i="1"/>
  <c r="AF420" i="1"/>
  <c r="AE55" i="1"/>
  <c r="AE77" i="1"/>
  <c r="AE154" i="1"/>
  <c r="AE198" i="1"/>
  <c r="AE253" i="1"/>
  <c r="AE275" i="1"/>
  <c r="AE330" i="1"/>
  <c r="AE352" i="1"/>
  <c r="AE374" i="1"/>
  <c r="AE418" i="1"/>
  <c r="AF96" i="1"/>
  <c r="AF124" i="1"/>
  <c r="AF185" i="1"/>
  <c r="AF261" i="1"/>
  <c r="AF367" i="1"/>
  <c r="AF410" i="1"/>
  <c r="AE42" i="1"/>
  <c r="AE58" i="1"/>
  <c r="AE91" i="1"/>
  <c r="AE135" i="1"/>
  <c r="AE157" i="1"/>
  <c r="AE179" i="1"/>
  <c r="AE245" i="1"/>
  <c r="AE278" i="1"/>
  <c r="AE333" i="1"/>
  <c r="AE355" i="1"/>
  <c r="AF31" i="1"/>
  <c r="AF80" i="1"/>
  <c r="AF164" i="1"/>
  <c r="AF192" i="1"/>
  <c r="AF251" i="1"/>
  <c r="AF269" i="1"/>
  <c r="AF299" i="1"/>
  <c r="AF341" i="1"/>
  <c r="AF359" i="1"/>
  <c r="AF7" i="1"/>
  <c r="AG20" i="1"/>
  <c r="AG111" i="1"/>
  <c r="AG119" i="1"/>
  <c r="AG219" i="1"/>
  <c r="AG290" i="1"/>
  <c r="AG354" i="1"/>
  <c r="AG429" i="1"/>
  <c r="AH11" i="1"/>
  <c r="AH98" i="1"/>
  <c r="AH144" i="1"/>
  <c r="AH204" i="1"/>
  <c r="AH324" i="1"/>
  <c r="AH369" i="1"/>
  <c r="AH396" i="1"/>
  <c r="AH53" i="1"/>
  <c r="AG62" i="1"/>
  <c r="AH76" i="1"/>
  <c r="AG117" i="1"/>
  <c r="AH168" i="1"/>
  <c r="AG183" i="1"/>
  <c r="AH223" i="1"/>
  <c r="AG227" i="1"/>
  <c r="AG249" i="1"/>
  <c r="AH272" i="1"/>
  <c r="AH318" i="1"/>
  <c r="AG337" i="1"/>
  <c r="AG359" i="1"/>
  <c r="AH394" i="1"/>
  <c r="AG403" i="1"/>
  <c r="AH20" i="1"/>
  <c r="AH58" i="1"/>
  <c r="AH82" i="1"/>
  <c r="AG115" i="1"/>
  <c r="AH120" i="1"/>
  <c r="AG137" i="1"/>
  <c r="AH147" i="1"/>
  <c r="AH172" i="1"/>
  <c r="AH195" i="1"/>
  <c r="AG214" i="1"/>
  <c r="AG236" i="1"/>
  <c r="AH279" i="1"/>
  <c r="AG291" i="1"/>
  <c r="AG335" i="1"/>
  <c r="AH361" i="1"/>
  <c r="AG379" i="1"/>
  <c r="AH386" i="1"/>
  <c r="AG412" i="1"/>
  <c r="AH15" i="1"/>
  <c r="AG43" i="1"/>
  <c r="AG65" i="1"/>
  <c r="AH97" i="1"/>
  <c r="AG109" i="1"/>
  <c r="AH123" i="1"/>
  <c r="AG131" i="1"/>
  <c r="AG197" i="1"/>
  <c r="AH212" i="1"/>
  <c r="AH232" i="1"/>
  <c r="AH282" i="1"/>
  <c r="AG296" i="1"/>
  <c r="AG307" i="1"/>
  <c r="AH316" i="1"/>
  <c r="AG351" i="1"/>
  <c r="AG395" i="1"/>
  <c r="AH34" i="1"/>
  <c r="AH55" i="1"/>
  <c r="AH62" i="1"/>
  <c r="AG74" i="1"/>
  <c r="AG107" i="1"/>
  <c r="AG118" i="1"/>
  <c r="AH158" i="1"/>
  <c r="AH169" i="1"/>
  <c r="AG162" i="1"/>
  <c r="AH174" i="1"/>
  <c r="AH200" i="1"/>
  <c r="AH224" i="1"/>
  <c r="AG228" i="1"/>
  <c r="AG239" i="1"/>
  <c r="AG261" i="1"/>
  <c r="AH294" i="1"/>
  <c r="AG305" i="1"/>
  <c r="AG338" i="1"/>
  <c r="AH348" i="1"/>
  <c r="AG64" i="1"/>
  <c r="AG97" i="1"/>
  <c r="AG130" i="1"/>
  <c r="AG218" i="1"/>
  <c r="AG284" i="1"/>
  <c r="AG295" i="1"/>
  <c r="AG372" i="1"/>
  <c r="AG394" i="1"/>
  <c r="AH42" i="1"/>
  <c r="AH122" i="1"/>
  <c r="AH183" i="1"/>
  <c r="AH213" i="1"/>
  <c r="AH236" i="1"/>
  <c r="AH307" i="1"/>
  <c r="AH319" i="1"/>
  <c r="AH345" i="1"/>
  <c r="AH382" i="1"/>
  <c r="AH37" i="1"/>
  <c r="AG88" i="1"/>
  <c r="AG121" i="1"/>
  <c r="AG143" i="1"/>
  <c r="AG165" i="1"/>
  <c r="AG209" i="1"/>
  <c r="AG242" i="1"/>
  <c r="AG286" i="1"/>
  <c r="AG341" i="1"/>
  <c r="AG385" i="1"/>
  <c r="AH54" i="1"/>
  <c r="AH74" i="1"/>
  <c r="AH108" i="1"/>
  <c r="AH199" i="1"/>
  <c r="AH258" i="1"/>
  <c r="AH297" i="1"/>
  <c r="AH331" i="1"/>
  <c r="AH393" i="1"/>
  <c r="AG67" i="1"/>
  <c r="AG133" i="1"/>
  <c r="AG177" i="1"/>
  <c r="AG210" i="1"/>
  <c r="AG265" i="1"/>
  <c r="AG298" i="1"/>
  <c r="AG397" i="1"/>
  <c r="AH92" i="1"/>
  <c r="AH190" i="1"/>
  <c r="AH250" i="1"/>
  <c r="AH278" i="1"/>
  <c r="AH387" i="1"/>
  <c r="AG32" i="1"/>
  <c r="AG10" i="1"/>
  <c r="AG54" i="1"/>
  <c r="AG142" i="1"/>
  <c r="AG186" i="1"/>
  <c r="AG252" i="1"/>
  <c r="AG274" i="1"/>
  <c r="AG285" i="1"/>
  <c r="AG318" i="1"/>
  <c r="AH63" i="1"/>
  <c r="AH106" i="1"/>
  <c r="AH221" i="1"/>
  <c r="AH305" i="1"/>
  <c r="AH377" i="1"/>
  <c r="AH420" i="1"/>
  <c r="AG55" i="1"/>
  <c r="AG77" i="1"/>
  <c r="AG154" i="1"/>
  <c r="AG198" i="1"/>
  <c r="AG253" i="1"/>
  <c r="AG275" i="1"/>
  <c r="AG330" i="1"/>
  <c r="AG352" i="1"/>
  <c r="AG374" i="1"/>
  <c r="AG418" i="1"/>
  <c r="AH88" i="1"/>
  <c r="AH96" i="1"/>
  <c r="AH124" i="1"/>
  <c r="AH185" i="1"/>
  <c r="AH214" i="1"/>
  <c r="AH233" i="1"/>
  <c r="AH261" i="1"/>
  <c r="AH284" i="1"/>
  <c r="AH315" i="1"/>
  <c r="AH367" i="1"/>
  <c r="AH410" i="1"/>
  <c r="AG91" i="1"/>
  <c r="AG157" i="1"/>
  <c r="AG179" i="1"/>
  <c r="AG245" i="1"/>
  <c r="AG278" i="1"/>
  <c r="AG333" i="1"/>
  <c r="AG355" i="1"/>
  <c r="AH18" i="1"/>
  <c r="AH31" i="1"/>
  <c r="AH67" i="1"/>
  <c r="AH80" i="1"/>
  <c r="AH114" i="1"/>
  <c r="AH118" i="1"/>
  <c r="AH145" i="1"/>
  <c r="AH192" i="1"/>
  <c r="AH269" i="1"/>
  <c r="AH341" i="1"/>
  <c r="AH359" i="1"/>
  <c r="AH389" i="1"/>
  <c r="AH7" i="1"/>
  <c r="AA20" i="1"/>
  <c r="AA49" i="1"/>
  <c r="AA87" i="1"/>
  <c r="AA111" i="1"/>
  <c r="AA119" i="1"/>
  <c r="AA153" i="1"/>
  <c r="AA176" i="1"/>
  <c r="AA189" i="1"/>
  <c r="AA219" i="1"/>
  <c r="AA235" i="1"/>
  <c r="AA257" i="1"/>
  <c r="AA279" i="1"/>
  <c r="AA290" i="1"/>
  <c r="AA301" i="1"/>
  <c r="AA310" i="1"/>
  <c r="AA343" i="1"/>
  <c r="AA354" i="1"/>
  <c r="AA376" i="1"/>
  <c r="AA408" i="1"/>
  <c r="AA429" i="1"/>
  <c r="AB11" i="1"/>
  <c r="AB38" i="1"/>
  <c r="AB65" i="1"/>
  <c r="AB73" i="1"/>
  <c r="AB98" i="1"/>
  <c r="AB132" i="1"/>
  <c r="AB144" i="1"/>
  <c r="AB166" i="1"/>
  <c r="AB204" i="1"/>
  <c r="AB227" i="1"/>
  <c r="AB245" i="1"/>
  <c r="AB270" i="1"/>
  <c r="AB324" i="1"/>
  <c r="AB339" i="1"/>
  <c r="AB369" i="1"/>
  <c r="AB392" i="1"/>
  <c r="AB396" i="1"/>
  <c r="AB419" i="1"/>
  <c r="AA7" i="1"/>
  <c r="AB23" i="1"/>
  <c r="AA29" i="1"/>
  <c r="AB46" i="1"/>
  <c r="AB53" i="1"/>
  <c r="AA62" i="1"/>
  <c r="AB76" i="1"/>
  <c r="AA84" i="1"/>
  <c r="AB99" i="1"/>
  <c r="AA106" i="1"/>
  <c r="AA117" i="1"/>
  <c r="AB136" i="1"/>
  <c r="AA139" i="1"/>
  <c r="AB157" i="1"/>
  <c r="AB168" i="1"/>
  <c r="AA172" i="1"/>
  <c r="AA161" i="1"/>
  <c r="AB173" i="1"/>
  <c r="AA183" i="1"/>
  <c r="AB203" i="1"/>
  <c r="AA205" i="1"/>
  <c r="AB223" i="1"/>
  <c r="AA227" i="1"/>
  <c r="AB243" i="1"/>
  <c r="AA249" i="1"/>
  <c r="AA260" i="1"/>
  <c r="AB272" i="1"/>
  <c r="AA282" i="1"/>
  <c r="AB293" i="1"/>
  <c r="AA304" i="1"/>
  <c r="AB318" i="1"/>
  <c r="AB332" i="1"/>
  <c r="AA337" i="1"/>
  <c r="AB352" i="1"/>
  <c r="AA359" i="1"/>
  <c r="AB379" i="1"/>
  <c r="AA381" i="1"/>
  <c r="AB394" i="1"/>
  <c r="AA403" i="1"/>
  <c r="AB422" i="1"/>
  <c r="AB13" i="1"/>
  <c r="AA16" i="1"/>
  <c r="AB20" i="1"/>
  <c r="AA38" i="1"/>
  <c r="AB44" i="1"/>
  <c r="AB58" i="1"/>
  <c r="AA71" i="1"/>
  <c r="AB82" i="1"/>
  <c r="AA93" i="1"/>
  <c r="AB100" i="1"/>
  <c r="AA115" i="1"/>
  <c r="AB120" i="1"/>
  <c r="AA137" i="1"/>
  <c r="AB147" i="1"/>
  <c r="AA159" i="1"/>
  <c r="AA170" i="1"/>
  <c r="AB172" i="1"/>
  <c r="AB161" i="1"/>
  <c r="AA181" i="1"/>
  <c r="AB189" i="1"/>
  <c r="AB195" i="1"/>
  <c r="AA214" i="1"/>
  <c r="AB216" i="1"/>
  <c r="AA236" i="1"/>
  <c r="AB241" i="1"/>
  <c r="AA258" i="1"/>
  <c r="AA269" i="1"/>
  <c r="AB279" i="1"/>
  <c r="AA291" i="1"/>
  <c r="AB300" i="1"/>
  <c r="AA313" i="1"/>
  <c r="AB321" i="1"/>
  <c r="AA335" i="1"/>
  <c r="AB338" i="1"/>
  <c r="AA357" i="1"/>
  <c r="AB361" i="1"/>
  <c r="AA379" i="1"/>
  <c r="AB386" i="1"/>
  <c r="AA401" i="1"/>
  <c r="AA412" i="1"/>
  <c r="AB418" i="1"/>
  <c r="AA12" i="1"/>
  <c r="AB15" i="1"/>
  <c r="AA21" i="1"/>
  <c r="AA43" i="1"/>
  <c r="AB51" i="1"/>
  <c r="AA65" i="1"/>
  <c r="AA76" i="1"/>
  <c r="AB87" i="1"/>
  <c r="AB97" i="1"/>
  <c r="AA109" i="1"/>
  <c r="AB123" i="1"/>
  <c r="AA131" i="1"/>
  <c r="AB143" i="1"/>
  <c r="AA164" i="1"/>
  <c r="AB177" i="1"/>
  <c r="AA175" i="1"/>
  <c r="AB184" i="1"/>
  <c r="AA197" i="1"/>
  <c r="AB212" i="1"/>
  <c r="AB232" i="1"/>
  <c r="AA241" i="1"/>
  <c r="AB257" i="1"/>
  <c r="AA263" i="1"/>
  <c r="AB275" i="1"/>
  <c r="AB282" i="1"/>
  <c r="AA296" i="1"/>
  <c r="AA307" i="1"/>
  <c r="AB316" i="1"/>
  <c r="AA329" i="1"/>
  <c r="AB346" i="1"/>
  <c r="AA351" i="1"/>
  <c r="AB366" i="1"/>
  <c r="AA373" i="1"/>
  <c r="AB383" i="1"/>
  <c r="AA395" i="1"/>
  <c r="AB409" i="1"/>
  <c r="AA417" i="1"/>
  <c r="AA8" i="1"/>
  <c r="AB34" i="1"/>
  <c r="AA41" i="1"/>
  <c r="AB55" i="1"/>
  <c r="AB62" i="1"/>
  <c r="AA74" i="1"/>
  <c r="AA85" i="1"/>
  <c r="AA107" i="1"/>
  <c r="AA118" i="1"/>
  <c r="AB137" i="1"/>
  <c r="AA140" i="1"/>
  <c r="AB158" i="1"/>
  <c r="AB169" i="1"/>
  <c r="AA173" i="1"/>
  <c r="AA162" i="1"/>
  <c r="AB174" i="1"/>
  <c r="AA184" i="1"/>
  <c r="AB200" i="1"/>
  <c r="AA206" i="1"/>
  <c r="AB224" i="1"/>
  <c r="AA228" i="1"/>
  <c r="AA239" i="1"/>
  <c r="AB255" i="1"/>
  <c r="AA261" i="1"/>
  <c r="AA272" i="1"/>
  <c r="AB286" i="1"/>
  <c r="AB294" i="1"/>
  <c r="AA305" i="1"/>
  <c r="AB317" i="1"/>
  <c r="AB333" i="1"/>
  <c r="AA338" i="1"/>
  <c r="AB348" i="1"/>
  <c r="AA360" i="1"/>
  <c r="AB375" i="1"/>
  <c r="AA382" i="1"/>
  <c r="AB395" i="1"/>
  <c r="AA404" i="1"/>
  <c r="AB423" i="1"/>
  <c r="AB25" i="1"/>
  <c r="AB42" i="1"/>
  <c r="AB52" i="1"/>
  <c r="AB77" i="1"/>
  <c r="AB86" i="1"/>
  <c r="AB122" i="1"/>
  <c r="AB142" i="1"/>
  <c r="AB170" i="1"/>
  <c r="AB183" i="1"/>
  <c r="AB213" i="1"/>
  <c r="AB236" i="1"/>
  <c r="AB240" i="1"/>
  <c r="AB271" i="1"/>
  <c r="AB307" i="1"/>
  <c r="AB319" i="1"/>
  <c r="AB345" i="1"/>
  <c r="AB365" i="1"/>
  <c r="AB382" i="1"/>
  <c r="AB408" i="1"/>
  <c r="AA36" i="1"/>
  <c r="AA64" i="1"/>
  <c r="AA97" i="1"/>
  <c r="AA108" i="1"/>
  <c r="AA130" i="1"/>
  <c r="AA152" i="1"/>
  <c r="AA174" i="1"/>
  <c r="AA196" i="1"/>
  <c r="AA218" i="1"/>
  <c r="AA251" i="1"/>
  <c r="AA262" i="1"/>
  <c r="AA284" i="1"/>
  <c r="AA295" i="1"/>
  <c r="AA328" i="1"/>
  <c r="AA350" i="1"/>
  <c r="AA372" i="1"/>
  <c r="AA394" i="1"/>
  <c r="AA416" i="1"/>
  <c r="AB37" i="1"/>
  <c r="AA44" i="1"/>
  <c r="AB27" i="1"/>
  <c r="AB54" i="1"/>
  <c r="AB74" i="1"/>
  <c r="AB108" i="1"/>
  <c r="AB135" i="1"/>
  <c r="AB156" i="1"/>
  <c r="AB199" i="1"/>
  <c r="AB222" i="1"/>
  <c r="AB258" i="1"/>
  <c r="AB273" i="1"/>
  <c r="AB297" i="1"/>
  <c r="AB304" i="1"/>
  <c r="AB331" i="1"/>
  <c r="AB351" i="1"/>
  <c r="AB378" i="1"/>
  <c r="AB393" i="1"/>
  <c r="AB421" i="1"/>
  <c r="AA11" i="1"/>
  <c r="AA66" i="1"/>
  <c r="AA88" i="1"/>
  <c r="AA99" i="1"/>
  <c r="AA121" i="1"/>
  <c r="AA143" i="1"/>
  <c r="AA165" i="1"/>
  <c r="AA187" i="1"/>
  <c r="AA209" i="1"/>
  <c r="AA231" i="1"/>
  <c r="AA242" i="1"/>
  <c r="AA264" i="1"/>
  <c r="AA286" i="1"/>
  <c r="AA319" i="1"/>
  <c r="AA341" i="1"/>
  <c r="AA363" i="1"/>
  <c r="AA385" i="1"/>
  <c r="AA407" i="1"/>
  <c r="AB29" i="1"/>
  <c r="AA45" i="1"/>
  <c r="AB21" i="1"/>
  <c r="AB57" i="1"/>
  <c r="AB78" i="1"/>
  <c r="AB92" i="1"/>
  <c r="AB121" i="1"/>
  <c r="AB148" i="1"/>
  <c r="AB162" i="1"/>
  <c r="AB190" i="1"/>
  <c r="AB196" i="1"/>
  <c r="AB220" i="1"/>
  <c r="AB250" i="1"/>
  <c r="AB278" i="1"/>
  <c r="AB313" i="1"/>
  <c r="AB323" i="1"/>
  <c r="AB362" i="1"/>
  <c r="AB387" i="1"/>
  <c r="AB414" i="1"/>
  <c r="AA67" i="1"/>
  <c r="AA100" i="1"/>
  <c r="AA133" i="1"/>
  <c r="AA155" i="1"/>
  <c r="AA177" i="1"/>
  <c r="AA210" i="1"/>
  <c r="AA232" i="1"/>
  <c r="AA243" i="1"/>
  <c r="AA265" i="1"/>
  <c r="AA298" i="1"/>
  <c r="AA353" i="1"/>
  <c r="AA375" i="1"/>
  <c r="AA397" i="1"/>
  <c r="AA32" i="1"/>
  <c r="AB49" i="1"/>
  <c r="AB26" i="1"/>
  <c r="AB63" i="1"/>
  <c r="AB75" i="1"/>
  <c r="AB106" i="1"/>
  <c r="AB134" i="1"/>
  <c r="AB155" i="1"/>
  <c r="AB176" i="1"/>
  <c r="P18" i="1" s="1"/>
  <c r="AB201" i="1"/>
  <c r="AB221" i="1"/>
  <c r="AB246" i="1"/>
  <c r="AB264" i="1"/>
  <c r="AB296" i="1"/>
  <c r="AB305" i="1"/>
  <c r="AB335" i="1"/>
  <c r="AB350" i="1"/>
  <c r="AB377" i="1"/>
  <c r="AB420" i="1"/>
  <c r="AA10" i="1"/>
  <c r="AA54" i="1"/>
  <c r="AA98" i="1"/>
  <c r="AA120" i="1"/>
  <c r="AA142" i="1"/>
  <c r="AA186" i="1"/>
  <c r="AA208" i="1"/>
  <c r="AA230" i="1"/>
  <c r="AA252" i="1"/>
  <c r="AA274" i="1"/>
  <c r="AA285" i="1"/>
  <c r="AA318" i="1"/>
  <c r="AA340" i="1"/>
  <c r="AA362" i="1"/>
  <c r="AA384" i="1"/>
  <c r="AA406" i="1"/>
  <c r="AB12" i="1"/>
  <c r="AB48" i="1"/>
  <c r="AB88" i="1"/>
  <c r="AB96" i="1"/>
  <c r="AB124" i="1"/>
  <c r="AB139" i="1"/>
  <c r="AB167" i="1"/>
  <c r="AB185" i="1"/>
  <c r="AB214" i="1"/>
  <c r="AB233" i="1"/>
  <c r="AB247" i="1"/>
  <c r="AB261" i="1"/>
  <c r="AB284" i="1"/>
  <c r="AB315" i="1"/>
  <c r="AB342" i="1"/>
  <c r="AB367" i="1"/>
  <c r="AB384" i="1"/>
  <c r="AB410" i="1"/>
  <c r="AA22" i="1"/>
  <c r="AA33" i="1"/>
  <c r="AA55" i="1"/>
  <c r="AA77" i="1"/>
  <c r="AA110" i="1"/>
  <c r="AA132" i="1"/>
  <c r="AA154" i="1"/>
  <c r="AA198" i="1"/>
  <c r="AA220" i="1"/>
  <c r="AA253" i="1"/>
  <c r="AA275" i="1"/>
  <c r="AA297" i="1"/>
  <c r="AA308" i="1"/>
  <c r="AA330" i="1"/>
  <c r="AA352" i="1"/>
  <c r="AA374" i="1"/>
  <c r="AA396" i="1"/>
  <c r="AA418" i="1"/>
  <c r="AB18" i="1"/>
  <c r="AB31" i="1"/>
  <c r="AB67" i="1"/>
  <c r="AB80" i="1"/>
  <c r="AB114" i="1"/>
  <c r="AB118" i="1"/>
  <c r="AB145" i="1"/>
  <c r="AB164" i="1"/>
  <c r="AB192" i="1"/>
  <c r="AB198" i="1"/>
  <c r="AB217" i="1"/>
  <c r="AB251" i="1"/>
  <c r="AB269" i="1"/>
  <c r="AB299" i="1"/>
  <c r="AB309" i="1"/>
  <c r="AB341" i="1"/>
  <c r="AB359" i="1"/>
  <c r="AB389" i="1"/>
  <c r="AB417" i="1"/>
  <c r="AA14" i="1"/>
  <c r="AA42" i="1"/>
  <c r="AA58" i="1"/>
  <c r="AA91" i="1"/>
  <c r="AA102" i="1"/>
  <c r="AA135" i="1"/>
  <c r="AA157" i="1"/>
  <c r="AA179" i="1"/>
  <c r="AA212" i="1"/>
  <c r="AA234" i="1"/>
  <c r="AA245" i="1"/>
  <c r="AA278" i="1"/>
  <c r="AA289" i="1"/>
  <c r="AA322" i="1"/>
  <c r="AA333" i="1"/>
  <c r="AA355" i="1"/>
  <c r="AA377" i="1"/>
  <c r="AA399" i="1"/>
  <c r="AA410" i="1"/>
  <c r="AA9" i="1"/>
  <c r="AB7" i="1"/>
  <c r="AB111" i="1"/>
  <c r="AB119" i="1"/>
  <c r="AB153" i="1"/>
  <c r="AB219" i="1"/>
  <c r="AB235" i="1"/>
  <c r="AB290" i="1"/>
  <c r="AB301" i="1"/>
  <c r="AB310" i="1"/>
  <c r="AB343" i="1"/>
  <c r="AB354" i="1"/>
  <c r="AB376" i="1"/>
  <c r="AB429" i="1"/>
  <c r="AA73" i="1"/>
  <c r="AA144" i="1"/>
  <c r="AA166" i="1"/>
  <c r="AA204" i="1"/>
  <c r="AA270" i="1"/>
  <c r="AA324" i="1"/>
  <c r="AA339" i="1"/>
  <c r="AA369" i="1"/>
  <c r="AA392" i="1"/>
  <c r="AA419" i="1"/>
  <c r="AA23" i="1"/>
  <c r="AA46" i="1"/>
  <c r="AA53" i="1"/>
  <c r="AB84" i="1"/>
  <c r="AB117" i="1"/>
  <c r="AA136" i="1"/>
  <c r="AA168" i="1"/>
  <c r="AA203" i="1"/>
  <c r="AB205" i="1"/>
  <c r="AA223" i="1"/>
  <c r="AB249" i="1"/>
  <c r="AB260" i="1"/>
  <c r="AA293" i="1"/>
  <c r="AA332" i="1"/>
  <c r="AB337" i="1"/>
  <c r="AB381" i="1"/>
  <c r="AB403" i="1"/>
  <c r="AA422" i="1"/>
  <c r="AA13" i="1"/>
  <c r="AB16" i="1"/>
  <c r="AB71" i="1"/>
  <c r="AA82" i="1"/>
  <c r="AB93" i="1"/>
  <c r="AB115" i="1"/>
  <c r="AA147" i="1"/>
  <c r="AB159" i="1"/>
  <c r="AB181" i="1"/>
  <c r="AA195" i="1"/>
  <c r="AA216" i="1"/>
  <c r="AB291" i="1"/>
  <c r="AA300" i="1"/>
  <c r="AA321" i="1"/>
  <c r="AB357" i="1"/>
  <c r="AA361" i="1"/>
  <c r="AA386" i="1"/>
  <c r="AB401" i="1"/>
  <c r="AB412" i="1"/>
  <c r="AA15" i="1"/>
  <c r="AB43" i="1"/>
  <c r="AA51" i="1"/>
  <c r="AB109" i="1"/>
  <c r="AA123" i="1"/>
  <c r="AB131" i="1"/>
  <c r="AB175" i="1"/>
  <c r="AB197" i="1"/>
  <c r="AB263" i="1"/>
  <c r="AA316" i="1"/>
  <c r="AB329" i="1"/>
  <c r="AA346" i="1"/>
  <c r="AA366" i="1"/>
  <c r="AB373" i="1"/>
  <c r="AA383" i="1"/>
  <c r="AA409" i="1"/>
  <c r="AB8" i="1"/>
  <c r="AA34" i="1"/>
  <c r="AB41" i="1"/>
  <c r="AB85" i="1"/>
  <c r="AB107" i="1"/>
  <c r="AB140" i="1"/>
  <c r="AA158" i="1"/>
  <c r="AA169" i="1"/>
  <c r="AA200" i="1"/>
  <c r="AB206" i="1"/>
  <c r="AA224" i="1"/>
  <c r="AB228" i="1"/>
  <c r="AB239" i="1"/>
  <c r="AA255" i="1"/>
  <c r="AA294" i="1"/>
  <c r="AA317" i="1"/>
  <c r="AA348" i="1"/>
  <c r="AB360" i="1"/>
  <c r="AB404" i="1"/>
  <c r="AA423" i="1"/>
  <c r="AA25" i="1"/>
  <c r="AB36" i="1"/>
  <c r="AB64" i="1"/>
  <c r="AB130" i="1"/>
  <c r="AB152" i="1"/>
  <c r="AB218" i="1"/>
  <c r="AB262" i="1"/>
  <c r="AB295" i="1"/>
  <c r="AB328" i="1"/>
  <c r="AB372" i="1"/>
  <c r="AB416" i="1"/>
  <c r="AA52" i="1"/>
  <c r="AA86" i="1"/>
  <c r="AA122" i="1"/>
  <c r="AA213" i="1"/>
  <c r="AA240" i="1"/>
  <c r="AA271" i="1"/>
  <c r="AA345" i="1"/>
  <c r="AA365" i="1"/>
  <c r="AA37" i="1"/>
  <c r="AB66" i="1"/>
  <c r="AB165" i="1"/>
  <c r="AB187" i="1"/>
  <c r="AB209" i="1"/>
  <c r="AB231" i="1"/>
  <c r="AB242" i="1"/>
  <c r="AB363" i="1"/>
  <c r="AB385" i="1"/>
  <c r="AB407" i="1"/>
  <c r="AA27" i="1"/>
  <c r="AA156" i="1"/>
  <c r="AA199" i="1"/>
  <c r="AA222" i="1"/>
  <c r="AA273" i="1"/>
  <c r="AA331" i="1"/>
  <c r="AA378" i="1"/>
  <c r="AA393" i="1"/>
  <c r="AA421" i="1"/>
  <c r="AB45" i="1"/>
  <c r="AB133" i="1"/>
  <c r="AB210" i="1"/>
  <c r="AB265" i="1"/>
  <c r="AB298" i="1"/>
  <c r="AB353" i="1"/>
  <c r="AB397" i="1"/>
  <c r="AA57" i="1"/>
  <c r="AA78" i="1"/>
  <c r="AA92" i="1"/>
  <c r="AA148" i="1"/>
  <c r="AA190" i="1"/>
  <c r="AA250" i="1"/>
  <c r="AA323" i="1"/>
  <c r="AA387" i="1"/>
  <c r="AA414" i="1"/>
  <c r="AB32" i="1"/>
  <c r="AB10" i="1"/>
  <c r="AB186" i="1"/>
  <c r="AB208" i="1"/>
  <c r="AB230" i="1"/>
  <c r="AB252" i="1"/>
  <c r="AB274" i="1"/>
  <c r="AB285" i="1"/>
  <c r="AB340" i="1"/>
  <c r="AB406" i="1"/>
  <c r="AA26" i="1"/>
  <c r="AA63" i="1"/>
  <c r="AA75" i="1"/>
  <c r="AA134" i="1"/>
  <c r="AA201" i="1"/>
  <c r="AA221" i="1"/>
  <c r="AA246" i="1"/>
  <c r="AA420" i="1"/>
  <c r="AB22" i="1"/>
  <c r="AB33" i="1"/>
  <c r="AB110" i="1"/>
  <c r="AB154" i="1"/>
  <c r="AB253" i="1"/>
  <c r="AB308" i="1"/>
  <c r="AB330" i="1"/>
  <c r="AB374" i="1"/>
  <c r="AA48" i="1"/>
  <c r="AA96" i="1"/>
  <c r="AA124" i="1"/>
  <c r="AA167" i="1"/>
  <c r="AA185" i="1"/>
  <c r="AA233" i="1"/>
  <c r="AA247" i="1"/>
  <c r="AA315" i="1"/>
  <c r="AA342" i="1"/>
  <c r="AA367" i="1"/>
  <c r="AB14" i="1"/>
  <c r="AB91" i="1"/>
  <c r="AB102" i="1"/>
  <c r="AB179" i="1"/>
  <c r="AB234" i="1"/>
  <c r="AB289" i="1"/>
  <c r="AB322" i="1"/>
  <c r="AB355" i="1"/>
  <c r="AB399" i="1"/>
  <c r="AA18" i="1"/>
  <c r="AA31" i="1"/>
  <c r="AA80" i="1"/>
  <c r="AA114" i="1"/>
  <c r="AA145" i="1"/>
  <c r="AA192" i="1"/>
  <c r="AA217" i="1"/>
  <c r="AA299" i="1"/>
  <c r="AA309" i="1"/>
  <c r="AA389" i="1"/>
  <c r="AB9" i="1"/>
  <c r="W26" i="1"/>
  <c r="AE26" i="1" s="1"/>
  <c r="W53" i="1"/>
  <c r="AE53" i="1" s="1"/>
  <c r="W83" i="1"/>
  <c r="W148" i="1"/>
  <c r="AE148" i="1" s="1"/>
  <c r="W188" i="1"/>
  <c r="AG188" i="1" s="1"/>
  <c r="W211" i="1"/>
  <c r="AE211" i="1" s="1"/>
  <c r="W240" i="1"/>
  <c r="W317" i="1"/>
  <c r="W339" i="1"/>
  <c r="AG339" i="1" s="1"/>
  <c r="W415" i="1"/>
  <c r="AE415" i="1" s="1"/>
  <c r="W437" i="1"/>
  <c r="X36" i="1"/>
  <c r="AH36" i="1" s="1"/>
  <c r="X101" i="1"/>
  <c r="AH101" i="1" s="1"/>
  <c r="X119" i="1"/>
  <c r="AF119" i="1" s="1"/>
  <c r="X202" i="1"/>
  <c r="X228" i="1"/>
  <c r="AF228" i="1" s="1"/>
  <c r="X283" i="1"/>
  <c r="AH283" i="1" s="1"/>
  <c r="X303" i="1"/>
  <c r="AF303" i="1" s="1"/>
  <c r="X349" i="1"/>
  <c r="W25" i="1"/>
  <c r="AG25" i="1" s="1"/>
  <c r="W47" i="1"/>
  <c r="W69" i="1"/>
  <c r="W80" i="1"/>
  <c r="W113" i="1"/>
  <c r="AC113" i="1" s="1"/>
  <c r="W124" i="1"/>
  <c r="AE124" i="1" s="1"/>
  <c r="W146" i="1"/>
  <c r="AG146" i="1" s="1"/>
  <c r="W168" i="1"/>
  <c r="W190" i="1"/>
  <c r="AG190" i="1" s="1"/>
  <c r="W201" i="1"/>
  <c r="AC201" i="1" s="1"/>
  <c r="W223" i="1"/>
  <c r="W267" i="1"/>
  <c r="W300" i="1"/>
  <c r="W311" i="1"/>
  <c r="W344" i="1"/>
  <c r="W366" i="1"/>
  <c r="AC366" i="1" s="1"/>
  <c r="W388" i="1"/>
  <c r="AE388" i="1" s="1"/>
  <c r="W421" i="1"/>
  <c r="X56" i="1"/>
  <c r="X93" i="1"/>
  <c r="AD93" i="1" s="1"/>
  <c r="X103" i="1"/>
  <c r="X129" i="1"/>
  <c r="X153" i="1"/>
  <c r="X178" i="1"/>
  <c r="X209" i="1"/>
  <c r="X256" i="1"/>
  <c r="X277" i="1"/>
  <c r="X289" i="1"/>
  <c r="AH289" i="1" s="1"/>
  <c r="X330" i="1"/>
  <c r="AF330" i="1" s="1"/>
  <c r="X356" i="1"/>
  <c r="X370" i="1"/>
  <c r="X397" i="1"/>
  <c r="X406" i="1"/>
  <c r="X24" i="1"/>
  <c r="W31" i="1"/>
  <c r="X47" i="1"/>
  <c r="X66" i="1"/>
  <c r="AH66" i="1" s="1"/>
  <c r="W75" i="1"/>
  <c r="W86" i="1"/>
  <c r="X95" i="1"/>
  <c r="AH95" i="1" s="1"/>
  <c r="X107" i="1"/>
  <c r="X133" i="1"/>
  <c r="W141" i="1"/>
  <c r="AG141" i="1" s="1"/>
  <c r="X159" i="1"/>
  <c r="AH159" i="1" s="1"/>
  <c r="W163" i="1"/>
  <c r="X175" i="1"/>
  <c r="W185" i="1"/>
  <c r="W207" i="1"/>
  <c r="X225" i="1"/>
  <c r="AH225" i="1" s="1"/>
  <c r="W229" i="1"/>
  <c r="W256" i="1"/>
  <c r="X260" i="1"/>
  <c r="W273" i="1"/>
  <c r="X285" i="1"/>
  <c r="X295" i="1"/>
  <c r="W306" i="1"/>
  <c r="X334" i="1"/>
  <c r="AD334" i="1" s="1"/>
  <c r="W361" i="1"/>
  <c r="X376" i="1"/>
  <c r="W383" i="1"/>
  <c r="AG383" i="1" s="1"/>
  <c r="W405" i="1"/>
  <c r="AG405" i="1" s="1"/>
  <c r="W23" i="1"/>
  <c r="AC23" i="1" s="1"/>
  <c r="W34" i="1"/>
  <c r="AG34" i="1" s="1"/>
  <c r="X40" i="1"/>
  <c r="W56" i="1"/>
  <c r="AC56" i="1" s="1"/>
  <c r="X70" i="1"/>
  <c r="W78" i="1"/>
  <c r="AC78" i="1" s="1"/>
  <c r="W89" i="1"/>
  <c r="X102" i="1"/>
  <c r="AD102" i="1" s="1"/>
  <c r="X112" i="1"/>
  <c r="AH112" i="1" s="1"/>
  <c r="W122" i="1"/>
  <c r="AC122" i="1" s="1"/>
  <c r="W144" i="1"/>
  <c r="X151" i="1"/>
  <c r="AD151" i="1" s="1"/>
  <c r="W166" i="1"/>
  <c r="AE166" i="1" s="1"/>
  <c r="X181" i="1"/>
  <c r="AD181" i="1" s="1"/>
  <c r="W199" i="1"/>
  <c r="X207" i="1"/>
  <c r="W221" i="1"/>
  <c r="AE221" i="1" s="1"/>
  <c r="X239" i="1"/>
  <c r="W254" i="1"/>
  <c r="X267" i="1"/>
  <c r="AF267" i="1" s="1"/>
  <c r="W276" i="1"/>
  <c r="AE276" i="1" s="1"/>
  <c r="X287" i="1"/>
  <c r="AH287" i="1" s="1"/>
  <c r="X302" i="1"/>
  <c r="W309" i="1"/>
  <c r="W320" i="1"/>
  <c r="AC320" i="1" s="1"/>
  <c r="X328" i="1"/>
  <c r="W342" i="1"/>
  <c r="AC342" i="1" s="1"/>
  <c r="X354" i="1"/>
  <c r="AD354" i="1" s="1"/>
  <c r="W364" i="1"/>
  <c r="AG364" i="1" s="1"/>
  <c r="X373" i="1"/>
  <c r="AD373" i="1" s="1"/>
  <c r="W386" i="1"/>
  <c r="AE386" i="1" s="1"/>
  <c r="X400" i="1"/>
  <c r="AD400" i="1" s="1"/>
  <c r="X407" i="1"/>
  <c r="AD407" i="1" s="1"/>
  <c r="W419" i="1"/>
  <c r="X10" i="1"/>
  <c r="AF10" i="1" s="1"/>
  <c r="Y26" i="1"/>
  <c r="Y53" i="1"/>
  <c r="Y83" i="1"/>
  <c r="Y148" i="1"/>
  <c r="Y188" i="1"/>
  <c r="Y211" i="1"/>
  <c r="Y240" i="1"/>
  <c r="Y317" i="1"/>
  <c r="Y339" i="1"/>
  <c r="Y415" i="1"/>
  <c r="Y437" i="1"/>
  <c r="Z36" i="1"/>
  <c r="Z101" i="1"/>
  <c r="Z119" i="1"/>
  <c r="Z202" i="1"/>
  <c r="Z228" i="1"/>
  <c r="Z283" i="1"/>
  <c r="Z303" i="1"/>
  <c r="Z349" i="1"/>
  <c r="Y25" i="1"/>
  <c r="Y47" i="1"/>
  <c r="Y69" i="1"/>
  <c r="Y80" i="1"/>
  <c r="Y113" i="1"/>
  <c r="Y124" i="1"/>
  <c r="Y146" i="1"/>
  <c r="Y168" i="1"/>
  <c r="Y190" i="1"/>
  <c r="Y201" i="1"/>
  <c r="Y223" i="1"/>
  <c r="Y267" i="1"/>
  <c r="Y300" i="1"/>
  <c r="Y311" i="1"/>
  <c r="Y344" i="1"/>
  <c r="Y366" i="1"/>
  <c r="Y388" i="1"/>
  <c r="Y421" i="1"/>
  <c r="Z56" i="1"/>
  <c r="Z93" i="1"/>
  <c r="Z103" i="1"/>
  <c r="Z129" i="1"/>
  <c r="Z153" i="1"/>
  <c r="Z178" i="1"/>
  <c r="Z209" i="1"/>
  <c r="Z256" i="1"/>
  <c r="Z277" i="1"/>
  <c r="Z289" i="1"/>
  <c r="Z330" i="1"/>
  <c r="Z356" i="1"/>
  <c r="Z370" i="1"/>
  <c r="Z397" i="1"/>
  <c r="Z406" i="1"/>
  <c r="Z24" i="1"/>
  <c r="Y31" i="1"/>
  <c r="Z47" i="1"/>
  <c r="Z66" i="1"/>
  <c r="Y75" i="1"/>
  <c r="Y86" i="1"/>
  <c r="Z95" i="1"/>
  <c r="Z107" i="1"/>
  <c r="Z133" i="1"/>
  <c r="Y141" i="1"/>
  <c r="Z159" i="1"/>
  <c r="Y163" i="1"/>
  <c r="Z175" i="1"/>
  <c r="Y185" i="1"/>
  <c r="Y207" i="1"/>
  <c r="Z225" i="1"/>
  <c r="Y229" i="1"/>
  <c r="Y256" i="1"/>
  <c r="Z260" i="1"/>
  <c r="Y273" i="1"/>
  <c r="Z285" i="1"/>
  <c r="Z295" i="1"/>
  <c r="Y306" i="1"/>
  <c r="Z334" i="1"/>
  <c r="Y361" i="1"/>
  <c r="Z376" i="1"/>
  <c r="Y383" i="1"/>
  <c r="Y405" i="1"/>
  <c r="Y23" i="1"/>
  <c r="Y34" i="1"/>
  <c r="Z40" i="1"/>
  <c r="Y56" i="1"/>
  <c r="Z70" i="1"/>
  <c r="Y78" i="1"/>
  <c r="Y89" i="1"/>
  <c r="Z102" i="1"/>
  <c r="Z112" i="1"/>
  <c r="Y122" i="1"/>
  <c r="Y144" i="1"/>
  <c r="Z151" i="1"/>
  <c r="Y166" i="1"/>
  <c r="Z181" i="1"/>
  <c r="Y199" i="1"/>
  <c r="Z207" i="1"/>
  <c r="Y221" i="1"/>
  <c r="Z239" i="1"/>
  <c r="Y254" i="1"/>
  <c r="Z267" i="1"/>
  <c r="Y276" i="1"/>
  <c r="Z287" i="1"/>
  <c r="Z302" i="1"/>
  <c r="Y309" i="1"/>
  <c r="Y320" i="1"/>
  <c r="Z328" i="1"/>
  <c r="Y342" i="1"/>
  <c r="Z354" i="1"/>
  <c r="Y364" i="1"/>
  <c r="Z373" i="1"/>
  <c r="Y386" i="1"/>
  <c r="Z400" i="1"/>
  <c r="Z407" i="1"/>
  <c r="Y419" i="1"/>
  <c r="Z10" i="1"/>
  <c r="AC26" i="1"/>
  <c r="AC53" i="1"/>
  <c r="AC415" i="1"/>
  <c r="AD36" i="1"/>
  <c r="AD119" i="1"/>
  <c r="AD303" i="1"/>
  <c r="AC146" i="1"/>
  <c r="AC223" i="1"/>
  <c r="AC344" i="1"/>
  <c r="AD56" i="1"/>
  <c r="AD153" i="1"/>
  <c r="AD209" i="1"/>
  <c r="AD277" i="1"/>
  <c r="AD370" i="1"/>
  <c r="AC31" i="1"/>
  <c r="AD66" i="1"/>
  <c r="AC86" i="1"/>
  <c r="AC141" i="1"/>
  <c r="AC185" i="1"/>
  <c r="AC256" i="1"/>
  <c r="AD295" i="1"/>
  <c r="AD376" i="1"/>
  <c r="AC34" i="1"/>
  <c r="AD239" i="1"/>
  <c r="AC276" i="1"/>
  <c r="AC419" i="1"/>
  <c r="AE146" i="1"/>
  <c r="AE223" i="1"/>
  <c r="AE344" i="1"/>
  <c r="AF56" i="1"/>
  <c r="AF153" i="1"/>
  <c r="AF277" i="1"/>
  <c r="AF370" i="1"/>
  <c r="AE31" i="1"/>
  <c r="AF66" i="1"/>
  <c r="AE86" i="1"/>
  <c r="AE141" i="1"/>
  <c r="AE185" i="1"/>
  <c r="AE256" i="1"/>
  <c r="AF295" i="1"/>
  <c r="AF376" i="1"/>
  <c r="AE34" i="1"/>
  <c r="AE78" i="1"/>
  <c r="AE122" i="1"/>
  <c r="AF181" i="1"/>
  <c r="AF239" i="1"/>
  <c r="AF354" i="1"/>
  <c r="AF400" i="1"/>
  <c r="AG53" i="1"/>
  <c r="AG211" i="1"/>
  <c r="AG415" i="1"/>
  <c r="AH119" i="1"/>
  <c r="AH303" i="1"/>
  <c r="AG69" i="1"/>
  <c r="AG223" i="1"/>
  <c r="AG300" i="1"/>
  <c r="AG344" i="1"/>
  <c r="AH56" i="1"/>
  <c r="AH103" i="1"/>
  <c r="AH153" i="1"/>
  <c r="AH277" i="1"/>
  <c r="AH370" i="1"/>
  <c r="AH406" i="1"/>
  <c r="AG31" i="1"/>
  <c r="AG86" i="1"/>
  <c r="AH107" i="1"/>
  <c r="AG163" i="1"/>
  <c r="AG185" i="1"/>
  <c r="AG256" i="1"/>
  <c r="AG273" i="1"/>
  <c r="AH295" i="1"/>
  <c r="AH376" i="1"/>
  <c r="AH70" i="1"/>
  <c r="AG78" i="1"/>
  <c r="AG122" i="1"/>
  <c r="AG166" i="1"/>
  <c r="AH181" i="1"/>
  <c r="AH239" i="1"/>
  <c r="AG276" i="1"/>
  <c r="AG320" i="1"/>
  <c r="AH354" i="1"/>
  <c r="AH373" i="1"/>
  <c r="AH400" i="1"/>
  <c r="AA83" i="1"/>
  <c r="AA188" i="1"/>
  <c r="AA211" i="1"/>
  <c r="AA415" i="1"/>
  <c r="AA437" i="1"/>
  <c r="AB101" i="1"/>
  <c r="AB202" i="1"/>
  <c r="AB283" i="1"/>
  <c r="AB303" i="1"/>
  <c r="AB349" i="1"/>
  <c r="AB56" i="1"/>
  <c r="AB103" i="1"/>
  <c r="AB129" i="1"/>
  <c r="AB178" i="1"/>
  <c r="AB256" i="1"/>
  <c r="AB277" i="1"/>
  <c r="AB356" i="1"/>
  <c r="AB370" i="1"/>
  <c r="AA47" i="1"/>
  <c r="AA69" i="1"/>
  <c r="AA113" i="1"/>
  <c r="AA146" i="1"/>
  <c r="AA267" i="1"/>
  <c r="AA311" i="1"/>
  <c r="AA344" i="1"/>
  <c r="AA388" i="1"/>
  <c r="AB24" i="1"/>
  <c r="AB47" i="1"/>
  <c r="AB95" i="1"/>
  <c r="AA141" i="1"/>
  <c r="AA163" i="1"/>
  <c r="AA207" i="1"/>
  <c r="AB225" i="1"/>
  <c r="AA229" i="1"/>
  <c r="AA256" i="1"/>
  <c r="AA306" i="1"/>
  <c r="AB334" i="1"/>
  <c r="AA405" i="1"/>
  <c r="AB40" i="1"/>
  <c r="AA56" i="1"/>
  <c r="AB70" i="1"/>
  <c r="AA89" i="1"/>
  <c r="AB112" i="1"/>
  <c r="AB151" i="1"/>
  <c r="AB207" i="1"/>
  <c r="AA254" i="1"/>
  <c r="AB267" i="1"/>
  <c r="AA276" i="1"/>
  <c r="AB287" i="1"/>
  <c r="AB302" i="1"/>
  <c r="AA320" i="1"/>
  <c r="AA364" i="1"/>
  <c r="AB400" i="1"/>
  <c r="AB83" i="1"/>
  <c r="AB188" i="1"/>
  <c r="AB211" i="1"/>
  <c r="AB415" i="1"/>
  <c r="AB437" i="1"/>
  <c r="AA101" i="1"/>
  <c r="AA202" i="1"/>
  <c r="AA283" i="1"/>
  <c r="AA303" i="1"/>
  <c r="AA349" i="1"/>
  <c r="AB69" i="1"/>
  <c r="AB113" i="1"/>
  <c r="AB146" i="1"/>
  <c r="AB311" i="1"/>
  <c r="AB344" i="1"/>
  <c r="AB388" i="1"/>
  <c r="AA103" i="1"/>
  <c r="AA129" i="1"/>
  <c r="AA178" i="1"/>
  <c r="AA277" i="1"/>
  <c r="AA356" i="1"/>
  <c r="AA370" i="1"/>
  <c r="AA24" i="1"/>
  <c r="AA95" i="1"/>
  <c r="AB141" i="1"/>
  <c r="AB163" i="1"/>
  <c r="AA225" i="1"/>
  <c r="AB229" i="1"/>
  <c r="AB306" i="1"/>
  <c r="AA334" i="1"/>
  <c r="AB405" i="1"/>
  <c r="AA40" i="1"/>
  <c r="AA70" i="1"/>
  <c r="AB89" i="1"/>
  <c r="AA112" i="1"/>
  <c r="AA151" i="1"/>
  <c r="AB254" i="1"/>
  <c r="AB276" i="1"/>
  <c r="AA287" i="1"/>
  <c r="AA302" i="1"/>
  <c r="AB320" i="1"/>
  <c r="AB364" i="1"/>
  <c r="AA400" i="1"/>
  <c r="W28" i="1"/>
  <c r="AE28" i="1" s="1"/>
  <c r="W68" i="1"/>
  <c r="AG68" i="1" s="1"/>
  <c r="W104" i="1"/>
  <c r="AG104" i="1" s="1"/>
  <c r="W116" i="1"/>
  <c r="AG116" i="1"/>
  <c r="W195" i="1"/>
  <c r="AG195" i="1" s="1"/>
  <c r="W215" i="1"/>
  <c r="AG215" i="1" s="1"/>
  <c r="W238" i="1"/>
  <c r="AG238" i="1" s="1"/>
  <c r="W283" i="1"/>
  <c r="AG283" i="1" s="1"/>
  <c r="W314" i="1"/>
  <c r="W347" i="1"/>
  <c r="AG347" i="1" s="1"/>
  <c r="W369" i="1"/>
  <c r="W380" i="1"/>
  <c r="AG380" i="1" s="1"/>
  <c r="W433" i="1"/>
  <c r="AG433" i="1" s="1"/>
  <c r="X64" i="1"/>
  <c r="AH64" i="1" s="1"/>
  <c r="X127" i="1"/>
  <c r="AH127" i="1" s="1"/>
  <c r="X171" i="1"/>
  <c r="AH171" i="1" s="1"/>
  <c r="X249" i="1"/>
  <c r="X358" i="1"/>
  <c r="AH358" i="1" s="1"/>
  <c r="X402" i="1"/>
  <c r="AH402" i="1" s="1"/>
  <c r="W15" i="1"/>
  <c r="AG15" i="1" s="1"/>
  <c r="W48" i="1"/>
  <c r="AG48" i="1" s="1"/>
  <c r="W59" i="1"/>
  <c r="AG59" i="1" s="1"/>
  <c r="W81" i="1"/>
  <c r="AG81" i="1" s="1"/>
  <c r="W92" i="1"/>
  <c r="W114" i="1"/>
  <c r="AG114" i="1" s="1"/>
  <c r="W136" i="1"/>
  <c r="W158" i="1"/>
  <c r="AG158" i="1"/>
  <c r="W180" i="1"/>
  <c r="W213" i="1"/>
  <c r="AG213" i="1" s="1"/>
  <c r="W246" i="1"/>
  <c r="AG246" i="1" s="1"/>
  <c r="W312" i="1"/>
  <c r="AG312" i="1" s="1"/>
  <c r="W334" i="1"/>
  <c r="W356" i="1"/>
  <c r="AG356" i="1" s="1"/>
  <c r="W378" i="1"/>
  <c r="W400" i="1"/>
  <c r="AG400" i="1"/>
  <c r="W411" i="1"/>
  <c r="X19" i="1"/>
  <c r="AH19" i="1" s="1"/>
  <c r="X32" i="1"/>
  <c r="AH32" i="1" s="1"/>
  <c r="X71" i="1"/>
  <c r="AH71" i="1" s="1"/>
  <c r="X146" i="1"/>
  <c r="AH146" i="1" s="1"/>
  <c r="X165" i="1"/>
  <c r="AH165" i="1" s="1"/>
  <c r="X188" i="1"/>
  <c r="X194" i="1"/>
  <c r="AH194" i="1"/>
  <c r="X219" i="1"/>
  <c r="AH219" i="1" s="1"/>
  <c r="X253" i="1"/>
  <c r="AH253" i="1" s="1"/>
  <c r="X266" i="1"/>
  <c r="AH266" i="1" s="1"/>
  <c r="X290" i="1"/>
  <c r="AH290" i="1" s="1"/>
  <c r="X298" i="1"/>
  <c r="X322" i="1"/>
  <c r="AH322" i="1" s="1"/>
  <c r="X337" i="1"/>
  <c r="X360" i="1"/>
  <c r="AH360" i="1" s="1"/>
  <c r="X390" i="1"/>
  <c r="AH390" i="1" s="1"/>
  <c r="X416" i="1"/>
  <c r="AH416" i="1" s="1"/>
  <c r="W19" i="1"/>
  <c r="AG19" i="1" s="1"/>
  <c r="W30" i="1"/>
  <c r="AG30" i="1" s="1"/>
  <c r="W52" i="1"/>
  <c r="AG52" i="1" s="1"/>
  <c r="W63" i="1"/>
  <c r="W96" i="1"/>
  <c r="AG96" i="1" s="1"/>
  <c r="W129" i="1"/>
  <c r="AG129" i="1"/>
  <c r="W151" i="1"/>
  <c r="W217" i="1"/>
  <c r="AG217" i="1" s="1"/>
  <c r="W250" i="1"/>
  <c r="AG250" i="1" s="1"/>
  <c r="W294" i="1"/>
  <c r="AG294" i="1" s="1"/>
  <c r="W316" i="1"/>
  <c r="AG316" i="1" s="1"/>
  <c r="W327" i="1"/>
  <c r="AG327" i="1" s="1"/>
  <c r="W349" i="1"/>
  <c r="W371" i="1"/>
  <c r="AG371" i="1"/>
  <c r="W393" i="1"/>
  <c r="X14" i="1"/>
  <c r="AH14" i="1" s="1"/>
  <c r="X45" i="1"/>
  <c r="AH45" i="1" s="1"/>
  <c r="X85" i="1"/>
  <c r="AH85" i="1" s="1"/>
  <c r="X109" i="1"/>
  <c r="AF109" i="1" s="1"/>
  <c r="X126" i="1"/>
  <c r="AH126" i="1" s="1"/>
  <c r="X141" i="1"/>
  <c r="AD141" i="1" s="1"/>
  <c r="AH141" i="1"/>
  <c r="X187" i="1"/>
  <c r="AH187" i="1" s="1"/>
  <c r="X211" i="1"/>
  <c r="X235" i="1"/>
  <c r="AH235" i="1" s="1"/>
  <c r="X244" i="1"/>
  <c r="X262" i="1"/>
  <c r="AH262" i="1" s="1"/>
  <c r="X274" i="1"/>
  <c r="AF274" i="1" s="1"/>
  <c r="X308" i="1"/>
  <c r="AH308" i="1" s="1"/>
  <c r="X344" i="1"/>
  <c r="X364" i="1"/>
  <c r="AH364" i="1" s="1"/>
  <c r="X381" i="1"/>
  <c r="AH381" i="1" s="1"/>
  <c r="X412" i="1"/>
  <c r="AH412" i="1" s="1"/>
  <c r="AE238" i="1"/>
  <c r="AF127" i="1"/>
  <c r="AF402" i="1"/>
  <c r="AE246" i="1"/>
  <c r="AF390" i="1"/>
  <c r="AE19" i="1"/>
  <c r="AE151" i="1"/>
  <c r="AE250" i="1"/>
  <c r="AF141" i="1"/>
  <c r="AC238" i="1"/>
  <c r="AC369" i="1"/>
  <c r="AD127" i="1"/>
  <c r="AD402" i="1"/>
  <c r="AC246" i="1"/>
  <c r="AC411" i="1"/>
  <c r="AD219" i="1"/>
  <c r="AD298" i="1"/>
  <c r="AD390" i="1"/>
  <c r="AC52" i="1"/>
  <c r="AD109" i="1"/>
  <c r="AD274" i="1"/>
  <c r="Y28" i="1"/>
  <c r="Y68" i="1"/>
  <c r="Y104" i="1"/>
  <c r="Y116" i="1"/>
  <c r="Y195" i="1"/>
  <c r="Y215" i="1"/>
  <c r="Y238" i="1"/>
  <c r="Y283" i="1"/>
  <c r="Y314" i="1"/>
  <c r="Y347" i="1"/>
  <c r="Y369" i="1"/>
  <c r="Y380" i="1"/>
  <c r="Y433" i="1"/>
  <c r="Z64" i="1"/>
  <c r="Z127" i="1"/>
  <c r="Z171" i="1"/>
  <c r="Z249" i="1"/>
  <c r="Z358" i="1"/>
  <c r="Z402" i="1"/>
  <c r="Y15" i="1"/>
  <c r="Y48" i="1"/>
  <c r="Y59" i="1"/>
  <c r="Y81" i="1"/>
  <c r="Y92" i="1"/>
  <c r="Y114" i="1"/>
  <c r="Y136" i="1"/>
  <c r="Y158" i="1"/>
  <c r="Y180" i="1"/>
  <c r="Y213" i="1"/>
  <c r="Y246" i="1"/>
  <c r="Y312" i="1"/>
  <c r="Y334" i="1"/>
  <c r="Y356" i="1"/>
  <c r="Y378" i="1"/>
  <c r="Y400" i="1"/>
  <c r="Y411" i="1"/>
  <c r="Z19" i="1"/>
  <c r="Z32" i="1"/>
  <c r="Z71" i="1"/>
  <c r="Z146" i="1"/>
  <c r="Z165" i="1"/>
  <c r="Z188" i="1"/>
  <c r="Z194" i="1"/>
  <c r="Z219" i="1"/>
  <c r="Z253" i="1"/>
  <c r="Z266" i="1"/>
  <c r="Z290" i="1"/>
  <c r="Z298" i="1"/>
  <c r="Z322" i="1"/>
  <c r="Z337" i="1"/>
  <c r="Z360" i="1"/>
  <c r="Z390" i="1"/>
  <c r="Z416" i="1"/>
  <c r="Y19" i="1"/>
  <c r="Y30" i="1"/>
  <c r="Y52" i="1"/>
  <c r="Y63" i="1"/>
  <c r="Y96" i="1"/>
  <c r="Y129" i="1"/>
  <c r="Y151" i="1"/>
  <c r="Y217" i="1"/>
  <c r="Y250" i="1"/>
  <c r="Y294" i="1"/>
  <c r="Y316" i="1"/>
  <c r="Y327" i="1"/>
  <c r="Y349" i="1"/>
  <c r="Y371" i="1"/>
  <c r="Y393" i="1"/>
  <c r="Z14" i="1"/>
  <c r="Z45" i="1"/>
  <c r="Z85" i="1"/>
  <c r="Z109" i="1"/>
  <c r="Z126" i="1"/>
  <c r="Z141" i="1"/>
  <c r="Z187" i="1"/>
  <c r="Z211" i="1"/>
  <c r="Z235" i="1"/>
  <c r="Z244" i="1"/>
  <c r="Z262" i="1"/>
  <c r="Z274" i="1"/>
  <c r="Z308" i="1"/>
  <c r="Z344" i="1"/>
  <c r="Z364" i="1"/>
  <c r="Z381" i="1"/>
  <c r="Z412" i="1"/>
  <c r="AA28" i="1"/>
  <c r="AA68" i="1"/>
  <c r="AA104" i="1"/>
  <c r="AA116" i="1"/>
  <c r="AA215" i="1"/>
  <c r="AA238" i="1"/>
  <c r="AA314" i="1"/>
  <c r="AA347" i="1"/>
  <c r="AA380" i="1"/>
  <c r="AA433" i="1"/>
  <c r="AB127" i="1"/>
  <c r="AB171" i="1"/>
  <c r="AB358" i="1"/>
  <c r="AB402" i="1"/>
  <c r="AB19" i="1"/>
  <c r="AB194" i="1"/>
  <c r="AB266" i="1"/>
  <c r="AB390" i="1"/>
  <c r="AA59" i="1"/>
  <c r="AA81" i="1"/>
  <c r="AA180" i="1"/>
  <c r="AA312" i="1"/>
  <c r="AA411" i="1"/>
  <c r="AB126" i="1"/>
  <c r="AB244" i="1"/>
  <c r="AA19" i="1"/>
  <c r="AA30" i="1"/>
  <c r="AA327" i="1"/>
  <c r="AA371" i="1"/>
  <c r="AB28" i="1"/>
  <c r="AB68" i="1"/>
  <c r="AB104" i="1"/>
  <c r="AB116" i="1"/>
  <c r="AB215" i="1"/>
  <c r="AB238" i="1"/>
  <c r="AB314" i="1"/>
  <c r="AB347" i="1"/>
  <c r="AB380" i="1"/>
  <c r="AB433" i="1"/>
  <c r="AA127" i="1"/>
  <c r="AA171" i="1"/>
  <c r="AA358" i="1"/>
  <c r="AA402" i="1"/>
  <c r="AB59" i="1"/>
  <c r="AB81" i="1"/>
  <c r="AB180" i="1"/>
  <c r="AB312" i="1"/>
  <c r="AB411" i="1"/>
  <c r="AA194" i="1"/>
  <c r="AA266" i="1"/>
  <c r="AA390" i="1"/>
  <c r="AB30" i="1"/>
  <c r="AB327" i="1"/>
  <c r="AB371" i="1"/>
  <c r="AA126" i="1"/>
  <c r="AA244" i="1"/>
  <c r="W35" i="1"/>
  <c r="AE35" i="1" s="1"/>
  <c r="W79" i="1"/>
  <c r="W112" i="1"/>
  <c r="W147" i="1"/>
  <c r="AC147" i="1" s="1"/>
  <c r="W194" i="1"/>
  <c r="AE194" i="1" s="1"/>
  <c r="W414" i="1"/>
  <c r="AE414" i="1" s="1"/>
  <c r="W435" i="1"/>
  <c r="X8" i="1"/>
  <c r="AF8" i="1" s="1"/>
  <c r="X68" i="1"/>
  <c r="AF68" i="1" s="1"/>
  <c r="X125" i="1"/>
  <c r="X231" i="1"/>
  <c r="X248" i="1"/>
  <c r="AF248" i="1" s="1"/>
  <c r="X325" i="1"/>
  <c r="AF325" i="1" s="1"/>
  <c r="X368" i="1"/>
  <c r="X399" i="1"/>
  <c r="X425" i="1"/>
  <c r="AF425" i="1" s="1"/>
  <c r="W27" i="1"/>
  <c r="AG27" i="1" s="1"/>
  <c r="X33" i="1"/>
  <c r="AF33" i="1" s="1"/>
  <c r="W60" i="1"/>
  <c r="AE60" i="1" s="1"/>
  <c r="W82" i="1"/>
  <c r="AG82" i="1" s="1"/>
  <c r="X89" i="1"/>
  <c r="AF89" i="1" s="1"/>
  <c r="X113" i="1"/>
  <c r="W126" i="1"/>
  <c r="X131" i="1"/>
  <c r="X150" i="1"/>
  <c r="AF150" i="1" s="1"/>
  <c r="X180" i="1"/>
  <c r="W192" i="1"/>
  <c r="AE192" i="1" s="1"/>
  <c r="W203" i="1"/>
  <c r="AE203" i="1" s="1"/>
  <c r="X206" i="1"/>
  <c r="AF206" i="1" s="1"/>
  <c r="W225" i="1"/>
  <c r="AG225" i="1" s="1"/>
  <c r="W247" i="1"/>
  <c r="AE247" i="1" s="1"/>
  <c r="X252" i="1"/>
  <c r="AF252" i="1" s="1"/>
  <c r="X268" i="1"/>
  <c r="AF268" i="1" s="1"/>
  <c r="W280" i="1"/>
  <c r="AC280" i="1" s="1"/>
  <c r="X291" i="1"/>
  <c r="W302" i="1"/>
  <c r="X310" i="1"/>
  <c r="AF310" i="1" s="1"/>
  <c r="W324" i="1"/>
  <c r="AE324" i="1" s="1"/>
  <c r="X327" i="1"/>
  <c r="AF327" i="1" s="1"/>
  <c r="W346" i="1"/>
  <c r="X353" i="1"/>
  <c r="AF353" i="1" s="1"/>
  <c r="W368" i="1"/>
  <c r="AC368" i="1" s="1"/>
  <c r="X372" i="1"/>
  <c r="AF372" i="1" s="1"/>
  <c r="W390" i="1"/>
  <c r="X403" i="1"/>
  <c r="AF403" i="1" s="1"/>
  <c r="W423" i="1"/>
  <c r="AE423" i="1" s="1"/>
  <c r="X9" i="1"/>
  <c r="AF9" i="1" s="1"/>
  <c r="W37" i="1"/>
  <c r="AE37" i="1" s="1"/>
  <c r="X43" i="1"/>
  <c r="X60" i="1"/>
  <c r="AF60" i="1" s="1"/>
  <c r="W70" i="1"/>
  <c r="X81" i="1"/>
  <c r="AF81" i="1" s="1"/>
  <c r="X90" i="1"/>
  <c r="W103" i="1"/>
  <c r="AE103" i="1" s="1"/>
  <c r="X111" i="1"/>
  <c r="AD111" i="1" s="1"/>
  <c r="W125" i="1"/>
  <c r="X130" i="1"/>
  <c r="AF130" i="1" s="1"/>
  <c r="X154" i="1"/>
  <c r="AF154" i="1" s="1"/>
  <c r="W169" i="1"/>
  <c r="AE169" i="1" s="1"/>
  <c r="X179" i="1"/>
  <c r="W191" i="1"/>
  <c r="AE191" i="1" s="1"/>
  <c r="W202" i="1"/>
  <c r="AE202" i="1" s="1"/>
  <c r="X205" i="1"/>
  <c r="W224" i="1"/>
  <c r="AE224" i="1" s="1"/>
  <c r="X230" i="1"/>
  <c r="AF230" i="1" s="1"/>
  <c r="X242" i="1"/>
  <c r="AH242" i="1" s="1"/>
  <c r="W268" i="1"/>
  <c r="X276" i="1"/>
  <c r="AF276" i="1" s="1"/>
  <c r="X311" i="1"/>
  <c r="AF311" i="1" s="1"/>
  <c r="W323" i="1"/>
  <c r="X326" i="1"/>
  <c r="W345" i="1"/>
  <c r="AE345" i="1" s="1"/>
  <c r="X357" i="1"/>
  <c r="W367" i="1"/>
  <c r="AG367" i="1" s="1"/>
  <c r="X371" i="1"/>
  <c r="AF371" i="1" s="1"/>
  <c r="W389" i="1"/>
  <c r="AE389" i="1" s="1"/>
  <c r="X398" i="1"/>
  <c r="AF398" i="1" s="1"/>
  <c r="X405" i="1"/>
  <c r="AD405" i="1" s="1"/>
  <c r="W422" i="1"/>
  <c r="Y35" i="1"/>
  <c r="Y79" i="1"/>
  <c r="Y112" i="1"/>
  <c r="Y147" i="1"/>
  <c r="Y194" i="1"/>
  <c r="Y414" i="1"/>
  <c r="Y435" i="1"/>
  <c r="Z8" i="1"/>
  <c r="Z68" i="1"/>
  <c r="Z125" i="1"/>
  <c r="Z231" i="1"/>
  <c r="Z248" i="1"/>
  <c r="Z325" i="1"/>
  <c r="Z368" i="1"/>
  <c r="Z399" i="1"/>
  <c r="Z425" i="1"/>
  <c r="Y27" i="1"/>
  <c r="Z33" i="1"/>
  <c r="Y60" i="1"/>
  <c r="Y82" i="1"/>
  <c r="Z89" i="1"/>
  <c r="Z113" i="1"/>
  <c r="Y126" i="1"/>
  <c r="Z131" i="1"/>
  <c r="Z150" i="1"/>
  <c r="Z180" i="1"/>
  <c r="Y192" i="1"/>
  <c r="Y203" i="1"/>
  <c r="Z206" i="1"/>
  <c r="Y225" i="1"/>
  <c r="Y247" i="1"/>
  <c r="Z252" i="1"/>
  <c r="Z268" i="1"/>
  <c r="Y280" i="1"/>
  <c r="Z291" i="1"/>
  <c r="Y302" i="1"/>
  <c r="Z310" i="1"/>
  <c r="Y324" i="1"/>
  <c r="Z327" i="1"/>
  <c r="Y346" i="1"/>
  <c r="Z353" i="1"/>
  <c r="Y368" i="1"/>
  <c r="Z372" i="1"/>
  <c r="Y390" i="1"/>
  <c r="Z403" i="1"/>
  <c r="Y423" i="1"/>
  <c r="Z9" i="1"/>
  <c r="Y37" i="1"/>
  <c r="Z43" i="1"/>
  <c r="Z60" i="1"/>
  <c r="Y70" i="1"/>
  <c r="Z81" i="1"/>
  <c r="Z90" i="1"/>
  <c r="Y103" i="1"/>
  <c r="Z111" i="1"/>
  <c r="Y125" i="1"/>
  <c r="Z130" i="1"/>
  <c r="Z154" i="1"/>
  <c r="Y169" i="1"/>
  <c r="Z179" i="1"/>
  <c r="Y191" i="1"/>
  <c r="Y202" i="1"/>
  <c r="Z205" i="1"/>
  <c r="Y224" i="1"/>
  <c r="Z230" i="1"/>
  <c r="Z242" i="1"/>
  <c r="Y268" i="1"/>
  <c r="Z276" i="1"/>
  <c r="Z311" i="1"/>
  <c r="Y323" i="1"/>
  <c r="Z326" i="1"/>
  <c r="Y345" i="1"/>
  <c r="Z357" i="1"/>
  <c r="Y367" i="1"/>
  <c r="Z371" i="1"/>
  <c r="Y389" i="1"/>
  <c r="Z398" i="1"/>
  <c r="Z405" i="1"/>
  <c r="Y422" i="1"/>
  <c r="AC194" i="1"/>
  <c r="AD68" i="1"/>
  <c r="AD125" i="1"/>
  <c r="AD248" i="1"/>
  <c r="AD325" i="1"/>
  <c r="AD425" i="1"/>
  <c r="AC82" i="1"/>
  <c r="AD131" i="1"/>
  <c r="AD150" i="1"/>
  <c r="AC192" i="1"/>
  <c r="AC203" i="1"/>
  <c r="AD206" i="1"/>
  <c r="AC247" i="1"/>
  <c r="AD252" i="1"/>
  <c r="AD268" i="1"/>
  <c r="AC302" i="1"/>
  <c r="AD327" i="1"/>
  <c r="AC346" i="1"/>
  <c r="AD353" i="1"/>
  <c r="AD372" i="1"/>
  <c r="AC390" i="1"/>
  <c r="AC37" i="1"/>
  <c r="AD81" i="1"/>
  <c r="AD130" i="1"/>
  <c r="AC191" i="1"/>
  <c r="AD276" i="1"/>
  <c r="AC323" i="1"/>
  <c r="AC389" i="1"/>
  <c r="AE435" i="1"/>
  <c r="AF131" i="1"/>
  <c r="AE302" i="1"/>
  <c r="AE346" i="1"/>
  <c r="AE390" i="1"/>
  <c r="AG79" i="1"/>
  <c r="AH248" i="1"/>
  <c r="AH368" i="1"/>
  <c r="AH113" i="1"/>
  <c r="AH131" i="1"/>
  <c r="AH252" i="1"/>
  <c r="AG302" i="1"/>
  <c r="AG346" i="1"/>
  <c r="AG390" i="1"/>
  <c r="AH276" i="1"/>
  <c r="AG389" i="1"/>
  <c r="AA35" i="1"/>
  <c r="AA79" i="1"/>
  <c r="AA435" i="1"/>
  <c r="AB125" i="1"/>
  <c r="AB248" i="1"/>
  <c r="AB325" i="1"/>
  <c r="AB368" i="1"/>
  <c r="AB425" i="1"/>
  <c r="AA60" i="1"/>
  <c r="AB150" i="1"/>
  <c r="AB268" i="1"/>
  <c r="AA280" i="1"/>
  <c r="AA368" i="1"/>
  <c r="AB60" i="1"/>
  <c r="AB90" i="1"/>
  <c r="AA125" i="1"/>
  <c r="AA191" i="1"/>
  <c r="AA268" i="1"/>
  <c r="AB326" i="1"/>
  <c r="AB398" i="1"/>
  <c r="AB35" i="1"/>
  <c r="AB79" i="1"/>
  <c r="AB435" i="1"/>
  <c r="AA248" i="1"/>
  <c r="AA325" i="1"/>
  <c r="AA425" i="1"/>
  <c r="AA150" i="1"/>
  <c r="AB280" i="1"/>
  <c r="AA90" i="1"/>
  <c r="AB191" i="1"/>
  <c r="AA326" i="1"/>
  <c r="AA398" i="1"/>
  <c r="W237" i="1"/>
  <c r="AE237" i="1" s="1"/>
  <c r="W432" i="1"/>
  <c r="X116" i="1"/>
  <c r="AH116" i="1" s="1"/>
  <c r="X343" i="1"/>
  <c r="AH343" i="1" s="1"/>
  <c r="X17" i="1"/>
  <c r="W24" i="1"/>
  <c r="AG24" i="1" s="1"/>
  <c r="X30" i="1"/>
  <c r="AD30" i="1" s="1"/>
  <c r="W46" i="1"/>
  <c r="AC46" i="1" s="1"/>
  <c r="X59" i="1"/>
  <c r="X69" i="1"/>
  <c r="AH69" i="1" s="1"/>
  <c r="W90" i="1"/>
  <c r="AE90" i="1" s="1"/>
  <c r="X104" i="1"/>
  <c r="AF104" i="1" s="1"/>
  <c r="W123" i="1"/>
  <c r="AE123" i="1" s="1"/>
  <c r="X128" i="1"/>
  <c r="W145" i="1"/>
  <c r="AC145" i="1" s="1"/>
  <c r="X152" i="1"/>
  <c r="AF152" i="1" s="1"/>
  <c r="X163" i="1"/>
  <c r="W178" i="1"/>
  <c r="AE178" i="1" s="1"/>
  <c r="W167" i="1"/>
  <c r="AE167" i="1" s="1"/>
  <c r="W200" i="1"/>
  <c r="AE200" i="1" s="1"/>
  <c r="X208" i="1"/>
  <c r="AF208" i="1" s="1"/>
  <c r="W222" i="1"/>
  <c r="AE222" i="1" s="1"/>
  <c r="X229" i="1"/>
  <c r="W244" i="1"/>
  <c r="AC244" i="1" s="1"/>
  <c r="W266" i="1"/>
  <c r="AC266" i="1" s="1"/>
  <c r="W277" i="1"/>
  <c r="AG277" i="1" s="1"/>
  <c r="X288" i="1"/>
  <c r="X301" i="1"/>
  <c r="AF301" i="1" s="1"/>
  <c r="X320" i="1"/>
  <c r="AF320" i="1" s="1"/>
  <c r="X329" i="1"/>
  <c r="X355" i="1"/>
  <c r="W365" i="1"/>
  <c r="X374" i="1"/>
  <c r="AF374" i="1" s="1"/>
  <c r="W387" i="1"/>
  <c r="X401" i="1"/>
  <c r="AF401" i="1" s="1"/>
  <c r="X404" i="1"/>
  <c r="AD404" i="1" s="1"/>
  <c r="W420" i="1"/>
  <c r="AE420" i="1" s="1"/>
  <c r="X16" i="1"/>
  <c r="AH16" i="1" s="1"/>
  <c r="W18" i="1"/>
  <c r="AE18" i="1" s="1"/>
  <c r="W40" i="1"/>
  <c r="W51" i="1"/>
  <c r="AC51" i="1" s="1"/>
  <c r="W73" i="1"/>
  <c r="AE73" i="1" s="1"/>
  <c r="W95" i="1"/>
  <c r="W128" i="1"/>
  <c r="W150" i="1"/>
  <c r="AE150" i="1" s="1"/>
  <c r="W216" i="1"/>
  <c r="AC216" i="1" s="1"/>
  <c r="W271" i="1"/>
  <c r="AE271" i="1" s="1"/>
  <c r="W293" i="1"/>
  <c r="AG293" i="1" s="1"/>
  <c r="W315" i="1"/>
  <c r="AE315" i="1" s="1"/>
  <c r="W326" i="1"/>
  <c r="AC326" i="1" s="1"/>
  <c r="W348" i="1"/>
  <c r="AE348" i="1"/>
  <c r="W370" i="1"/>
  <c r="W392" i="1"/>
  <c r="X35" i="1"/>
  <c r="AH35" i="1" s="1"/>
  <c r="X84" i="1"/>
  <c r="AF84" i="1" s="1"/>
  <c r="X110" i="1"/>
  <c r="X140" i="1"/>
  <c r="AF140" i="1" s="1"/>
  <c r="X186" i="1"/>
  <c r="X210" i="1"/>
  <c r="AF210" i="1" s="1"/>
  <c r="X234" i="1"/>
  <c r="X254" i="1"/>
  <c r="AF254" i="1" s="1"/>
  <c r="X263" i="1"/>
  <c r="AF263" i="1" s="1"/>
  <c r="X306" i="1"/>
  <c r="AF306" i="1" s="1"/>
  <c r="X385" i="1"/>
  <c r="AF385" i="1" s="1"/>
  <c r="X411" i="1"/>
  <c r="Y237" i="1"/>
  <c r="Y432" i="1"/>
  <c r="Z116" i="1"/>
  <c r="Z343" i="1"/>
  <c r="Z17" i="1"/>
  <c r="Y24" i="1"/>
  <c r="Z30" i="1"/>
  <c r="Y46" i="1"/>
  <c r="Z59" i="1"/>
  <c r="Z69" i="1"/>
  <c r="Y90" i="1"/>
  <c r="Z104" i="1"/>
  <c r="Y123" i="1"/>
  <c r="Z128" i="1"/>
  <c r="Y145" i="1"/>
  <c r="Z152" i="1"/>
  <c r="Z163" i="1"/>
  <c r="Y178" i="1"/>
  <c r="Y167" i="1"/>
  <c r="Y200" i="1"/>
  <c r="Z208" i="1"/>
  <c r="Y222" i="1"/>
  <c r="Z229" i="1"/>
  <c r="Y244" i="1"/>
  <c r="Y266" i="1"/>
  <c r="Y277" i="1"/>
  <c r="Z288" i="1"/>
  <c r="Z301" i="1"/>
  <c r="Z320" i="1"/>
  <c r="Z329" i="1"/>
  <c r="Z355" i="1"/>
  <c r="Y365" i="1"/>
  <c r="Z374" i="1"/>
  <c r="Y387" i="1"/>
  <c r="Z401" i="1"/>
  <c r="Z404" i="1"/>
  <c r="Y420" i="1"/>
  <c r="Z16" i="1"/>
  <c r="Y18" i="1"/>
  <c r="Y40" i="1"/>
  <c r="Y51" i="1"/>
  <c r="Y73" i="1"/>
  <c r="Y95" i="1"/>
  <c r="Y128" i="1"/>
  <c r="Y150" i="1"/>
  <c r="Y216" i="1"/>
  <c r="Y271" i="1"/>
  <c r="Y293" i="1"/>
  <c r="Y315" i="1"/>
  <c r="Y326" i="1"/>
  <c r="Y348" i="1"/>
  <c r="Y370" i="1"/>
  <c r="Y392" i="1"/>
  <c r="Z35" i="1"/>
  <c r="Z84" i="1"/>
  <c r="Z110" i="1"/>
  <c r="Z140" i="1"/>
  <c r="Z186" i="1"/>
  <c r="Z210" i="1"/>
  <c r="Z234" i="1"/>
  <c r="Z254" i="1"/>
  <c r="Z263" i="1"/>
  <c r="Z306" i="1"/>
  <c r="Z385" i="1"/>
  <c r="Z411" i="1"/>
  <c r="AC432" i="1"/>
  <c r="AD116" i="1"/>
  <c r="AD69" i="1"/>
  <c r="AD128" i="1"/>
  <c r="AC178" i="1"/>
  <c r="AD208" i="1"/>
  <c r="AC222" i="1"/>
  <c r="AC277" i="1"/>
  <c r="AD329" i="1"/>
  <c r="AD374" i="1"/>
  <c r="AC73" i="1"/>
  <c r="AC271" i="1"/>
  <c r="AC348" i="1"/>
  <c r="AD263" i="1"/>
  <c r="AE432" i="1"/>
  <c r="AF69" i="1"/>
  <c r="AF128" i="1"/>
  <c r="AF329" i="1"/>
  <c r="AG432" i="1"/>
  <c r="AH128" i="1"/>
  <c r="AG178" i="1"/>
  <c r="AH329" i="1"/>
  <c r="AG365" i="1"/>
  <c r="AG271" i="1"/>
  <c r="AG348" i="1"/>
  <c r="AH84" i="1"/>
  <c r="AH254" i="1"/>
  <c r="AA237" i="1"/>
  <c r="AA432" i="1"/>
  <c r="AB17" i="1"/>
  <c r="AB128" i="1"/>
  <c r="AB288" i="1"/>
  <c r="AA128" i="1"/>
  <c r="AB237" i="1"/>
  <c r="AB432" i="1"/>
  <c r="AA17" i="1"/>
  <c r="AA288" i="1"/>
  <c r="Y127" i="1"/>
  <c r="Y424" i="1"/>
  <c r="Z193" i="1"/>
  <c r="Z347" i="1"/>
  <c r="Z436" i="1"/>
  <c r="Y17" i="1"/>
  <c r="W127" i="1"/>
  <c r="AC127" i="1" s="1"/>
  <c r="W424" i="1"/>
  <c r="X193" i="1"/>
  <c r="X347" i="1"/>
  <c r="X436" i="1"/>
  <c r="AD436" i="1" s="1"/>
  <c r="W17" i="1"/>
  <c r="AC17" i="1" s="1"/>
  <c r="AA424" i="1"/>
  <c r="AB193" i="1"/>
  <c r="AB436" i="1"/>
  <c r="AB424" i="1"/>
  <c r="AA193" i="1"/>
  <c r="AA436" i="1"/>
  <c r="W72" i="1"/>
  <c r="W321" i="1"/>
  <c r="AE321" i="1" s="1"/>
  <c r="W332" i="1"/>
  <c r="AG332" i="1" s="1"/>
  <c r="X50" i="1"/>
  <c r="AF50" i="1" s="1"/>
  <c r="X218" i="1"/>
  <c r="AD218" i="1" s="1"/>
  <c r="X259" i="1"/>
  <c r="AF259" i="1" s="1"/>
  <c r="X430" i="1"/>
  <c r="AH430" i="1" s="1"/>
  <c r="Y72" i="1"/>
  <c r="Y321" i="1"/>
  <c r="Y332" i="1"/>
  <c r="Z50" i="1"/>
  <c r="Z218" i="1"/>
  <c r="Z259" i="1"/>
  <c r="Z430" i="1"/>
  <c r="AD430" i="1"/>
  <c r="AF430" i="1"/>
  <c r="AA72" i="1"/>
  <c r="AB50" i="1"/>
  <c r="AB259" i="1"/>
  <c r="AB430" i="1"/>
  <c r="AB72" i="1"/>
  <c r="AA50" i="1"/>
  <c r="AA259" i="1"/>
  <c r="AA430" i="1"/>
  <c r="W259" i="1"/>
  <c r="AE259" i="1" s="1"/>
  <c r="W292" i="1"/>
  <c r="AC292" i="1" s="1"/>
  <c r="W303" i="1"/>
  <c r="AC303" i="1" s="1"/>
  <c r="W431" i="1"/>
  <c r="AC431" i="1" s="1"/>
  <c r="X83" i="1"/>
  <c r="AF83" i="1" s="1"/>
  <c r="X226" i="1"/>
  <c r="AD226" i="1" s="1"/>
  <c r="X391" i="1"/>
  <c r="AF391" i="1" s="1"/>
  <c r="X426" i="1"/>
  <c r="AD426" i="1" s="1"/>
  <c r="Y259" i="1"/>
  <c r="Y292" i="1"/>
  <c r="Y303" i="1"/>
  <c r="Y431" i="1"/>
  <c r="Z83" i="1"/>
  <c r="Z226" i="1"/>
  <c r="Z391" i="1"/>
  <c r="Z426" i="1"/>
  <c r="AE303" i="1"/>
  <c r="AA292" i="1"/>
  <c r="AA431" i="1"/>
  <c r="AB226" i="1"/>
  <c r="AB391" i="1"/>
  <c r="AB426" i="1"/>
  <c r="AB292" i="1"/>
  <c r="AB431" i="1"/>
  <c r="AA226" i="1"/>
  <c r="AA391" i="1"/>
  <c r="AA426" i="1"/>
  <c r="W171" i="1"/>
  <c r="AG171" i="1" s="1"/>
  <c r="X22" i="1"/>
  <c r="AD22" i="1" s="1"/>
  <c r="X39" i="1"/>
  <c r="AH39" i="1" s="1"/>
  <c r="X380" i="1"/>
  <c r="AF380" i="1" s="1"/>
  <c r="X434" i="1"/>
  <c r="Y171" i="1"/>
  <c r="Z22" i="1"/>
  <c r="Z39" i="1"/>
  <c r="Z380" i="1"/>
  <c r="Z434" i="1"/>
  <c r="AB39" i="1"/>
  <c r="AB434" i="1"/>
  <c r="AA39" i="1"/>
  <c r="AA434" i="1"/>
  <c r="W331" i="1"/>
  <c r="AC331" i="1" s="1"/>
  <c r="W428" i="1"/>
  <c r="AE428" i="1" s="1"/>
  <c r="X79" i="1"/>
  <c r="AD79" i="1" s="1"/>
  <c r="AH79" i="1"/>
  <c r="X280" i="1"/>
  <c r="AF280" i="1" s="1"/>
  <c r="X314" i="1"/>
  <c r="AF314" i="1" s="1"/>
  <c r="X415" i="1"/>
  <c r="AF415" i="1" s="1"/>
  <c r="X424" i="1"/>
  <c r="Y331" i="1"/>
  <c r="Y428" i="1"/>
  <c r="Z79" i="1"/>
  <c r="Z280" i="1"/>
  <c r="Z314" i="1"/>
  <c r="Z415" i="1"/>
  <c r="Z424" i="1"/>
  <c r="AD314" i="1"/>
  <c r="AF79" i="1"/>
  <c r="AA428" i="1"/>
  <c r="AB428" i="1"/>
  <c r="W226" i="1"/>
  <c r="W325" i="1"/>
  <c r="AC325" i="1" s="1"/>
  <c r="W336" i="1"/>
  <c r="AE336" i="1" s="1"/>
  <c r="W358" i="1"/>
  <c r="AC358" i="1" s="1"/>
  <c r="X72" i="1"/>
  <c r="X413" i="1"/>
  <c r="AD413" i="1" s="1"/>
  <c r="X431" i="1"/>
  <c r="AF431" i="1" s="1"/>
  <c r="Y226" i="1"/>
  <c r="Y325" i="1"/>
  <c r="Y336" i="1"/>
  <c r="Y358" i="1"/>
  <c r="Z72" i="1"/>
  <c r="Z413" i="1"/>
  <c r="Z431" i="1"/>
  <c r="AA336" i="1"/>
  <c r="AB413" i="1"/>
  <c r="AB336" i="1"/>
  <c r="AA413" i="1"/>
  <c r="W61" i="1"/>
  <c r="W160" i="1"/>
  <c r="AC160" i="1" s="1"/>
  <c r="W391" i="1"/>
  <c r="AE391" i="1" s="1"/>
  <c r="W402" i="1"/>
  <c r="AC402" i="1" s="1"/>
  <c r="W434" i="1"/>
  <c r="X115" i="1"/>
  <c r="AD115" i="1" s="1"/>
  <c r="X281" i="1"/>
  <c r="AH281" i="1" s="1"/>
  <c r="Y61" i="1"/>
  <c r="Y160" i="1"/>
  <c r="Y391" i="1"/>
  <c r="Y402" i="1"/>
  <c r="Y434" i="1"/>
  <c r="Z115" i="1"/>
  <c r="Z281" i="1"/>
  <c r="AE434" i="1"/>
  <c r="AA61" i="1"/>
  <c r="AA160" i="1"/>
  <c r="AB281" i="1"/>
  <c r="AB61" i="1"/>
  <c r="AB160" i="1"/>
  <c r="AA281" i="1"/>
  <c r="Y426" i="1"/>
  <c r="Z312" i="1"/>
  <c r="Z336" i="1"/>
  <c r="Z428" i="1"/>
  <c r="W426" i="1"/>
  <c r="AG426" i="1" s="1"/>
  <c r="X312" i="1"/>
  <c r="AD312" i="1" s="1"/>
  <c r="X336" i="1"/>
  <c r="AF336" i="1" s="1"/>
  <c r="X428" i="1"/>
  <c r="Y13" i="1"/>
  <c r="Z41" i="1"/>
  <c r="Y57" i="1"/>
  <c r="Z91" i="1"/>
  <c r="Y101" i="1"/>
  <c r="Z117" i="1"/>
  <c r="Y134" i="1"/>
  <c r="Y156" i="1"/>
  <c r="Z191" i="1"/>
  <c r="Z197" i="1"/>
  <c r="Y233" i="1"/>
  <c r="Z238" i="1"/>
  <c r="Y255" i="1"/>
  <c r="Z265" i="1"/>
  <c r="Y288" i="1"/>
  <c r="Y299" i="1"/>
  <c r="Z340" i="1"/>
  <c r="Z363" i="1"/>
  <c r="Z388" i="1"/>
  <c r="Y398" i="1"/>
  <c r="Y409" i="1"/>
  <c r="W13" i="1"/>
  <c r="AG13" i="1" s="1"/>
  <c r="X41" i="1"/>
  <c r="W57" i="1"/>
  <c r="X91" i="1"/>
  <c r="AF91" i="1" s="1"/>
  <c r="W101" i="1"/>
  <c r="X117" i="1"/>
  <c r="W134" i="1"/>
  <c r="AE134" i="1" s="1"/>
  <c r="AG134" i="1"/>
  <c r="W156" i="1"/>
  <c r="AG156" i="1" s="1"/>
  <c r="X191" i="1"/>
  <c r="X197" i="1"/>
  <c r="AF197" i="1" s="1"/>
  <c r="W233" i="1"/>
  <c r="X238" i="1"/>
  <c r="AF238" i="1" s="1"/>
  <c r="W255" i="1"/>
  <c r="X265" i="1"/>
  <c r="W288" i="1"/>
  <c r="W299" i="1"/>
  <c r="AG299" i="1" s="1"/>
  <c r="X340" i="1"/>
  <c r="X363" i="1"/>
  <c r="AF363" i="1" s="1"/>
  <c r="X388" i="1"/>
  <c r="W398" i="1"/>
  <c r="AG398" i="1" s="1"/>
  <c r="W409" i="1"/>
  <c r="AG409" i="1" s="1"/>
  <c r="AH312" i="1"/>
  <c r="AF312" i="1"/>
  <c r="AE288" i="1"/>
  <c r="AD91" i="1"/>
  <c r="Y270" i="1"/>
  <c r="Y281" i="1"/>
  <c r="Z28" i="1"/>
  <c r="Z61" i="1"/>
  <c r="Z435" i="1"/>
  <c r="W270" i="1"/>
  <c r="AG270" i="1" s="1"/>
  <c r="W281" i="1"/>
  <c r="X28" i="1"/>
  <c r="AH28" i="1" s="1"/>
  <c r="X61" i="1"/>
  <c r="X435" i="1"/>
  <c r="AF435" i="1" s="1"/>
  <c r="W248" i="1"/>
  <c r="AG248" i="1" s="1"/>
  <c r="X160" i="1"/>
  <c r="AF160" i="1" s="1"/>
  <c r="X432" i="1"/>
  <c r="Y248" i="1"/>
  <c r="Z160" i="1"/>
  <c r="Z432" i="1"/>
  <c r="AD160" i="1"/>
  <c r="AH160" i="1"/>
  <c r="W204" i="1"/>
  <c r="AC204" i="1" s="1"/>
  <c r="W430" i="1"/>
  <c r="X182" i="1"/>
  <c r="X292" i="1"/>
  <c r="AH292" i="1" s="1"/>
  <c r="Y204" i="1"/>
  <c r="Y430" i="1"/>
  <c r="Z182" i="1"/>
  <c r="Z292" i="1"/>
  <c r="AG204" i="1"/>
  <c r="AB182" i="1"/>
  <c r="AA182" i="1"/>
  <c r="W50" i="1"/>
  <c r="AC50" i="1" s="1"/>
  <c r="W425" i="1"/>
  <c r="AE425" i="1" s="1"/>
  <c r="X237" i="1"/>
  <c r="AF237" i="1" s="1"/>
  <c r="X437" i="1"/>
  <c r="Y50" i="1"/>
  <c r="Y425" i="1"/>
  <c r="Z237" i="1"/>
  <c r="Z437" i="1"/>
  <c r="W182" i="1"/>
  <c r="AC182" i="1" s="1"/>
  <c r="W436" i="1"/>
  <c r="AC436" i="1" s="1"/>
  <c r="X105" i="1"/>
  <c r="AH105" i="1" s="1"/>
  <c r="Y182" i="1"/>
  <c r="Y436" i="1"/>
  <c r="Z105" i="1"/>
  <c r="AD105" i="1"/>
  <c r="AB105" i="1"/>
  <c r="AA105" i="1"/>
  <c r="Y193" i="1"/>
  <c r="Y413" i="1"/>
  <c r="Z433" i="1"/>
  <c r="W193" i="1"/>
  <c r="AE193" i="1" s="1"/>
  <c r="W413" i="1"/>
  <c r="AC413" i="1" s="1"/>
  <c r="X433" i="1"/>
  <c r="AF433" i="1" s="1"/>
  <c r="AG413" i="1"/>
  <c r="W39" i="1"/>
  <c r="W105" i="1"/>
  <c r="X215" i="1"/>
  <c r="AH215" i="1" s="1"/>
  <c r="X429" i="1"/>
  <c r="Y39" i="1"/>
  <c r="Y105" i="1"/>
  <c r="Z215" i="1"/>
  <c r="Z429" i="1"/>
  <c r="W444" i="1"/>
  <c r="W482" i="1"/>
  <c r="AE482" i="1" s="1"/>
  <c r="W494" i="1"/>
  <c r="AE494" i="1" s="1"/>
  <c r="W530" i="1"/>
  <c r="AG530" i="1" s="1"/>
  <c r="X94" i="1"/>
  <c r="X138" i="1"/>
  <c r="X460" i="1"/>
  <c r="AF460" i="1" s="1"/>
  <c r="X471" i="1"/>
  <c r="AF471" i="1" s="1"/>
  <c r="X498" i="1"/>
  <c r="AF498" i="1" s="1"/>
  <c r="X513" i="1"/>
  <c r="AF513" i="1" s="1"/>
  <c r="Y444" i="1"/>
  <c r="Y482" i="1"/>
  <c r="Y494" i="1"/>
  <c r="Y530" i="1"/>
  <c r="Z94" i="1"/>
  <c r="Z138" i="1"/>
  <c r="Z460" i="1"/>
  <c r="Z471" i="1"/>
  <c r="Z498" i="1"/>
  <c r="Z513" i="1"/>
  <c r="AC444" i="1"/>
  <c r="AC482" i="1"/>
  <c r="AC494" i="1"/>
  <c r="AC530" i="1"/>
  <c r="AD94" i="1"/>
  <c r="AD138" i="1"/>
  <c r="AD460" i="1"/>
  <c r="AD471" i="1"/>
  <c r="AD498" i="1"/>
  <c r="AD513" i="1"/>
  <c r="AE444" i="1"/>
  <c r="AE530" i="1"/>
  <c r="AF94" i="1"/>
  <c r="AG444" i="1"/>
  <c r="AH94" i="1"/>
  <c r="AH471" i="1"/>
  <c r="AH498" i="1"/>
  <c r="AA444" i="1"/>
  <c r="AA482" i="1"/>
  <c r="AA494" i="1"/>
  <c r="AA530" i="1"/>
  <c r="AB94" i="1"/>
  <c r="AB138" i="1"/>
  <c r="AB460" i="1"/>
  <c r="AB471" i="1"/>
  <c r="AB498" i="1"/>
  <c r="AB513" i="1"/>
  <c r="AA94" i="1"/>
  <c r="AA138" i="1"/>
  <c r="AA460" i="1"/>
  <c r="AA471" i="1"/>
  <c r="AA498" i="1"/>
  <c r="AA513" i="1"/>
  <c r="AB444" i="1"/>
  <c r="AB482" i="1"/>
  <c r="AB494" i="1"/>
  <c r="AB530" i="1"/>
  <c r="U28" i="1"/>
  <c r="U29" i="1"/>
  <c r="W287" i="1"/>
  <c r="AC287" i="1" s="1"/>
  <c r="W440" i="1"/>
  <c r="AC440" i="1" s="1"/>
  <c r="W468" i="1"/>
  <c r="AC468" i="1" s="1"/>
  <c r="W501" i="1"/>
  <c r="AC501" i="1" s="1"/>
  <c r="W513" i="1"/>
  <c r="AC513" i="1"/>
  <c r="X458" i="1"/>
  <c r="AD458" i="1" s="1"/>
  <c r="X479" i="1"/>
  <c r="AF479" i="1" s="1"/>
  <c r="X527" i="1"/>
  <c r="AD527" i="1" s="1"/>
  <c r="W442" i="1"/>
  <c r="W492" i="1"/>
  <c r="AC492" i="1" s="1"/>
  <c r="W516" i="1"/>
  <c r="AC516" i="1" s="1"/>
  <c r="X459" i="1"/>
  <c r="X478" i="1"/>
  <c r="AD478" i="1" s="1"/>
  <c r="X508" i="1"/>
  <c r="W94" i="1"/>
  <c r="AC94" i="1" s="1"/>
  <c r="W149" i="1"/>
  <c r="AC149" i="1" s="1"/>
  <c r="W464" i="1"/>
  <c r="AG464" i="1" s="1"/>
  <c r="W488" i="1"/>
  <c r="AC488" i="1" s="1"/>
  <c r="W524" i="1"/>
  <c r="X455" i="1"/>
  <c r="AD455" i="1" s="1"/>
  <c r="X481" i="1"/>
  <c r="AD481" i="1" s="1"/>
  <c r="X505" i="1"/>
  <c r="AD505" i="1" s="1"/>
  <c r="W452" i="1"/>
  <c r="AC452" i="1" s="1"/>
  <c r="W471" i="1"/>
  <c r="AC471" i="1" s="1"/>
  <c r="W507" i="1"/>
  <c r="AC507" i="1" s="1"/>
  <c r="W519" i="1"/>
  <c r="AC519" i="1" s="1"/>
  <c r="X439" i="1"/>
  <c r="X480" i="1"/>
  <c r="AD480" i="1" s="1"/>
  <c r="X497" i="1"/>
  <c r="AF497" i="1" s="1"/>
  <c r="X532" i="1"/>
  <c r="AD532" i="1" s="1"/>
  <c r="W455" i="1"/>
  <c r="AC455" i="1" s="1"/>
  <c r="W479" i="1"/>
  <c r="AC479" i="1" s="1"/>
  <c r="W491" i="1"/>
  <c r="AC491" i="1" s="1"/>
  <c r="W527" i="1"/>
  <c r="AC527" i="1" s="1"/>
  <c r="X464" i="1"/>
  <c r="X507" i="1"/>
  <c r="AD507" i="1" s="1"/>
  <c r="X518" i="1"/>
  <c r="AH518" i="1" s="1"/>
  <c r="W450" i="1"/>
  <c r="AG450" i="1" s="1"/>
  <c r="W490" i="1"/>
  <c r="W517" i="1"/>
  <c r="X457" i="1"/>
  <c r="AD457" i="1" s="1"/>
  <c r="X475" i="1"/>
  <c r="AH475" i="1" s="1"/>
  <c r="X509" i="1"/>
  <c r="W449" i="1"/>
  <c r="W500" i="1"/>
  <c r="AE500" i="1" s="1"/>
  <c r="X462" i="1"/>
  <c r="AD462" i="1" s="1"/>
  <c r="X472" i="1"/>
  <c r="X514" i="1"/>
  <c r="X520" i="1"/>
  <c r="AD520" i="1" s="1"/>
  <c r="W474" i="1"/>
  <c r="AG474" i="1" s="1"/>
  <c r="W486" i="1"/>
  <c r="W510" i="1"/>
  <c r="X456" i="1"/>
  <c r="X469" i="1"/>
  <c r="AH469" i="1" s="1"/>
  <c r="X501" i="1"/>
  <c r="X530" i="1"/>
  <c r="W459" i="1"/>
  <c r="W475" i="1"/>
  <c r="AE475" i="1" s="1"/>
  <c r="W504" i="1"/>
  <c r="X449" i="1"/>
  <c r="X489" i="1"/>
  <c r="W454" i="1"/>
  <c r="AE454" i="1" s="1"/>
  <c r="W469" i="1"/>
  <c r="W514" i="1"/>
  <c r="X441" i="1"/>
  <c r="X487" i="1"/>
  <c r="X491" i="1"/>
  <c r="W462" i="1"/>
  <c r="W498" i="1"/>
  <c r="W522" i="1"/>
  <c r="AC522" i="1" s="1"/>
  <c r="X442" i="1"/>
  <c r="X512" i="1"/>
  <c r="W457" i="1"/>
  <c r="W497" i="1"/>
  <c r="W506" i="1"/>
  <c r="X447" i="1"/>
  <c r="W523" i="1"/>
  <c r="X476" i="1"/>
  <c r="AF476" i="1" s="1"/>
  <c r="X531" i="1"/>
  <c r="AD531" i="1" s="1"/>
  <c r="W466" i="1"/>
  <c r="X427" i="1"/>
  <c r="X474" i="1"/>
  <c r="AH474" i="1" s="1"/>
  <c r="W465" i="1"/>
  <c r="X453" i="1"/>
  <c r="X482" i="1"/>
  <c r="AD482" i="1" s="1"/>
  <c r="X500" i="1"/>
  <c r="AD500" i="1" s="1"/>
  <c r="X528" i="1"/>
  <c r="W451" i="1"/>
  <c r="AG451" i="1" s="1"/>
  <c r="W480" i="1"/>
  <c r="W505" i="1"/>
  <c r="AE505" i="1" s="1"/>
  <c r="X440" i="1"/>
  <c r="AD440" i="1" s="1"/>
  <c r="X493" i="1"/>
  <c r="W460" i="1"/>
  <c r="W484" i="1"/>
  <c r="AE484" i="1" s="1"/>
  <c r="W496" i="1"/>
  <c r="W532" i="1"/>
  <c r="X438" i="1"/>
  <c r="X465" i="1"/>
  <c r="AF465" i="1" s="1"/>
  <c r="X503" i="1"/>
  <c r="X516" i="1"/>
  <c r="X496" i="1"/>
  <c r="AD496" i="1" s="1"/>
  <c r="X525" i="1"/>
  <c r="W478" i="1"/>
  <c r="W441" i="1"/>
  <c r="W467" i="1"/>
  <c r="AG467" i="1" s="1"/>
  <c r="W503" i="1"/>
  <c r="AE503" i="1" s="1"/>
  <c r="W515" i="1"/>
  <c r="X495" i="1"/>
  <c r="X526" i="1"/>
  <c r="AF526" i="1" s="1"/>
  <c r="W481" i="1"/>
  <c r="AC481" i="1" s="1"/>
  <c r="X149" i="1"/>
  <c r="X445" i="1"/>
  <c r="AF445" i="1" s="1"/>
  <c r="W456" i="1"/>
  <c r="W518" i="1"/>
  <c r="AC518" i="1" s="1"/>
  <c r="X446" i="1"/>
  <c r="X494" i="1"/>
  <c r="W512" i="1"/>
  <c r="AG512" i="1" s="1"/>
  <c r="X454" i="1"/>
  <c r="W439" i="1"/>
  <c r="W473" i="1"/>
  <c r="W509" i="1"/>
  <c r="AE509" i="1" s="1"/>
  <c r="W528" i="1"/>
  <c r="AG528" i="1" s="1"/>
  <c r="X523" i="1"/>
  <c r="X466" i="1"/>
  <c r="X483" i="1"/>
  <c r="W511" i="1"/>
  <c r="AC511" i="1" s="1"/>
  <c r="W525" i="1"/>
  <c r="X448" i="1"/>
  <c r="X485" i="1"/>
  <c r="X492" i="1"/>
  <c r="AF492" i="1" s="1"/>
  <c r="W138" i="1"/>
  <c r="W458" i="1"/>
  <c r="AE458" i="1" s="1"/>
  <c r="W470" i="1"/>
  <c r="AE470" i="1" s="1"/>
  <c r="X486" i="1"/>
  <c r="AD486" i="1" s="1"/>
  <c r="W448" i="1"/>
  <c r="AG448" i="1" s="1"/>
  <c r="X461" i="1"/>
  <c r="AD461" i="1" s="1"/>
  <c r="X490" i="1"/>
  <c r="AD490" i="1" s="1"/>
  <c r="W472" i="1"/>
  <c r="AC472" i="1" s="1"/>
  <c r="W495" i="1"/>
  <c r="AE495" i="1" s="1"/>
  <c r="X467" i="1"/>
  <c r="X477" i="1"/>
  <c r="X504" i="1"/>
  <c r="AH504" i="1" s="1"/>
  <c r="W445" i="1"/>
  <c r="AE445" i="1" s="1"/>
  <c r="W493" i="1"/>
  <c r="X488" i="1"/>
  <c r="AH488" i="1" s="1"/>
  <c r="X511" i="1"/>
  <c r="W443" i="1"/>
  <c r="AE443" i="1" s="1"/>
  <c r="X484" i="1"/>
  <c r="W483" i="1"/>
  <c r="AG483" i="1" s="1"/>
  <c r="X529" i="1"/>
  <c r="AH529" i="1" s="1"/>
  <c r="W461" i="1"/>
  <c r="AC461" i="1" s="1"/>
  <c r="W520" i="1"/>
  <c r="X444" i="1"/>
  <c r="X515" i="1"/>
  <c r="W438" i="1"/>
  <c r="AC438" i="1" s="1"/>
  <c r="W463" i="1"/>
  <c r="W487" i="1"/>
  <c r="AC487" i="1" s="1"/>
  <c r="X506" i="1"/>
  <c r="AD506" i="1" s="1"/>
  <c r="X524" i="1"/>
  <c r="AH524" i="1" s="1"/>
  <c r="X470" i="1"/>
  <c r="W476" i="1"/>
  <c r="X499" i="1"/>
  <c r="W508" i="1"/>
  <c r="W529" i="1"/>
  <c r="X463" i="1"/>
  <c r="AF463" i="1" s="1"/>
  <c r="X521" i="1"/>
  <c r="AD521" i="1" s="1"/>
  <c r="X452" i="1"/>
  <c r="AD452" i="1" s="1"/>
  <c r="W531" i="1"/>
  <c r="X473" i="1"/>
  <c r="AF473" i="1" s="1"/>
  <c r="W526" i="1"/>
  <c r="AC526" i="1" s="1"/>
  <c r="X517" i="1"/>
  <c r="AH517" i="1" s="1"/>
  <c r="W447" i="1"/>
  <c r="AE447" i="1" s="1"/>
  <c r="X510" i="1"/>
  <c r="AH510" i="1" s="1"/>
  <c r="X522" i="1"/>
  <c r="AD522" i="1" s="1"/>
  <c r="W446" i="1"/>
  <c r="AC446" i="1" s="1"/>
  <c r="X450" i="1"/>
  <c r="W427" i="1"/>
  <c r="W453" i="1"/>
  <c r="AG453" i="1" s="1"/>
  <c r="X468" i="1"/>
  <c r="AF468" i="1" s="1"/>
  <c r="X519" i="1"/>
  <c r="W489" i="1"/>
  <c r="AC489" i="1" s="1"/>
  <c r="X502" i="1"/>
  <c r="AF502" i="1" s="1"/>
  <c r="W499" i="1"/>
  <c r="X443" i="1"/>
  <c r="W477" i="1"/>
  <c r="AG477" i="1" s="1"/>
  <c r="W502" i="1"/>
  <c r="AG502" i="1" s="1"/>
  <c r="W521" i="1"/>
  <c r="AG521" i="1" s="1"/>
  <c r="W485" i="1"/>
  <c r="AE485" i="1" s="1"/>
  <c r="X451" i="1"/>
  <c r="AH451" i="1" s="1"/>
  <c r="Y149" i="1"/>
  <c r="Y94" i="1"/>
  <c r="Y464" i="1"/>
  <c r="Y488" i="1"/>
  <c r="Y524" i="1"/>
  <c r="Z455" i="1"/>
  <c r="Z481" i="1"/>
  <c r="Z505" i="1"/>
  <c r="Y452" i="1"/>
  <c r="Y471" i="1"/>
  <c r="Y507" i="1"/>
  <c r="Y519" i="1"/>
  <c r="Z439" i="1"/>
  <c r="Z480" i="1"/>
  <c r="Z497" i="1"/>
  <c r="Z532" i="1"/>
  <c r="Y455" i="1"/>
  <c r="Y479" i="1"/>
  <c r="Y491" i="1"/>
  <c r="Y527" i="1"/>
  <c r="Z464" i="1"/>
  <c r="Z507" i="1"/>
  <c r="Z518" i="1"/>
  <c r="AC464" i="1"/>
  <c r="AC524" i="1"/>
  <c r="AD439" i="1"/>
  <c r="AD497" i="1"/>
  <c r="AD464" i="1"/>
  <c r="AD518" i="1"/>
  <c r="AE464" i="1"/>
  <c r="AE524" i="1"/>
  <c r="AE507" i="1"/>
  <c r="AF439" i="1"/>
  <c r="AF464" i="1"/>
  <c r="AF518" i="1"/>
  <c r="AG524" i="1"/>
  <c r="AH481" i="1"/>
  <c r="AG507" i="1"/>
  <c r="AH439" i="1"/>
  <c r="AG491" i="1"/>
  <c r="AH464" i="1"/>
  <c r="AA149" i="1"/>
  <c r="AA464" i="1"/>
  <c r="AA488" i="1"/>
  <c r="AA524" i="1"/>
  <c r="AB455" i="1"/>
  <c r="AB481" i="1"/>
  <c r="AB505" i="1"/>
  <c r="AA452" i="1"/>
  <c r="AA507" i="1"/>
  <c r="AA519" i="1"/>
  <c r="AB439" i="1"/>
  <c r="AB480" i="1"/>
  <c r="AB497" i="1"/>
  <c r="AB532" i="1"/>
  <c r="AA455" i="1"/>
  <c r="AA479" i="1"/>
  <c r="AA491" i="1"/>
  <c r="AA527" i="1"/>
  <c r="AB464" i="1"/>
  <c r="AB507" i="1"/>
  <c r="AB518" i="1"/>
  <c r="AB149" i="1"/>
  <c r="AB488" i="1"/>
  <c r="AB524" i="1"/>
  <c r="AA481" i="1"/>
  <c r="AA505" i="1"/>
  <c r="AB452" i="1"/>
  <c r="AB519" i="1"/>
  <c r="AA439" i="1"/>
  <c r="AA480" i="1"/>
  <c r="AA497" i="1"/>
  <c r="AA532" i="1"/>
  <c r="AB479" i="1"/>
  <c r="AB491" i="1"/>
  <c r="AB527" i="1"/>
  <c r="AA518" i="1"/>
  <c r="Y446" i="1"/>
  <c r="Y474" i="1"/>
  <c r="Y525" i="1"/>
  <c r="Z459" i="1"/>
  <c r="Z492" i="1"/>
  <c r="Z506" i="1"/>
  <c r="Y441" i="1"/>
  <c r="Y483" i="1"/>
  <c r="Y508" i="1"/>
  <c r="Z451" i="1"/>
  <c r="Z496" i="1"/>
  <c r="Z519" i="1"/>
  <c r="Y500" i="1"/>
  <c r="Y512" i="1"/>
  <c r="Z454" i="1"/>
  <c r="Z482" i="1"/>
  <c r="Z487" i="1"/>
  <c r="Z531" i="1"/>
  <c r="AC525" i="1"/>
  <c r="AC500" i="1"/>
  <c r="AC512" i="1"/>
  <c r="AE525" i="1"/>
  <c r="AF451" i="1"/>
  <c r="AF496" i="1"/>
  <c r="AF482" i="1"/>
  <c r="AF531" i="1"/>
  <c r="AG525" i="1"/>
  <c r="AH459" i="1"/>
  <c r="AH496" i="1"/>
  <c r="AG500" i="1"/>
  <c r="AH531" i="1"/>
  <c r="AA446" i="1"/>
  <c r="AA474" i="1"/>
  <c r="AA525" i="1"/>
  <c r="AB459" i="1"/>
  <c r="AB492" i="1"/>
  <c r="AB506" i="1"/>
  <c r="AA441" i="1"/>
  <c r="AA483" i="1"/>
  <c r="AA508" i="1"/>
  <c r="AB451" i="1"/>
  <c r="AB496" i="1"/>
  <c r="AA500" i="1"/>
  <c r="AA512" i="1"/>
  <c r="AB454" i="1"/>
  <c r="AB487" i="1"/>
  <c r="AB531" i="1"/>
  <c r="AB446" i="1"/>
  <c r="AB474" i="1"/>
  <c r="AB525" i="1"/>
  <c r="AA459" i="1"/>
  <c r="AA492" i="1"/>
  <c r="AA506" i="1"/>
  <c r="AB441" i="1"/>
  <c r="AB483" i="1"/>
  <c r="AB508" i="1"/>
  <c r="AA451" i="1"/>
  <c r="AA496" i="1"/>
  <c r="AA454" i="1"/>
  <c r="AA487" i="1"/>
  <c r="AA531" i="1"/>
  <c r="AB500" i="1"/>
  <c r="AB512" i="1"/>
  <c r="Y450" i="1"/>
  <c r="Y490" i="1"/>
  <c r="Y517" i="1"/>
  <c r="Z457" i="1"/>
  <c r="Z475" i="1"/>
  <c r="Z509" i="1"/>
  <c r="Y449" i="1"/>
  <c r="Z462" i="1"/>
  <c r="Z472" i="1"/>
  <c r="Z514" i="1"/>
  <c r="Z520" i="1"/>
  <c r="Y486" i="1"/>
  <c r="Y510" i="1"/>
  <c r="Z456" i="1"/>
  <c r="Z469" i="1"/>
  <c r="Z501" i="1"/>
  <c r="Z530" i="1"/>
  <c r="AC490" i="1"/>
  <c r="AD509" i="1"/>
  <c r="AD472" i="1"/>
  <c r="AC486" i="1"/>
  <c r="AD456" i="1"/>
  <c r="AD501" i="1"/>
  <c r="AE490" i="1"/>
  <c r="AF509" i="1"/>
  <c r="AF472" i="1"/>
  <c r="AE486" i="1"/>
  <c r="AF456" i="1"/>
  <c r="AF501" i="1"/>
  <c r="AG490" i="1"/>
  <c r="AG517" i="1"/>
  <c r="AH457" i="1"/>
  <c r="AH509" i="1"/>
  <c r="AG449" i="1"/>
  <c r="AH472" i="1"/>
  <c r="AG486" i="1"/>
  <c r="AG510" i="1"/>
  <c r="AH456" i="1"/>
  <c r="AH501" i="1"/>
  <c r="AH530" i="1"/>
  <c r="AA450" i="1"/>
  <c r="AA490" i="1"/>
  <c r="AA517" i="1"/>
  <c r="AB457" i="1"/>
  <c r="AB475" i="1"/>
  <c r="AB509" i="1"/>
  <c r="AA449" i="1"/>
  <c r="AB462" i="1"/>
  <c r="AB472" i="1"/>
  <c r="AB514" i="1"/>
  <c r="AB520" i="1"/>
  <c r="AA486" i="1"/>
  <c r="AA510" i="1"/>
  <c r="AB456" i="1"/>
  <c r="AB469" i="1"/>
  <c r="AB501" i="1"/>
  <c r="AB450" i="1"/>
  <c r="AB490" i="1"/>
  <c r="AB517" i="1"/>
  <c r="AA457" i="1"/>
  <c r="AA475" i="1"/>
  <c r="AA509" i="1"/>
  <c r="AB449" i="1"/>
  <c r="AA462" i="1"/>
  <c r="AA472" i="1"/>
  <c r="AA514" i="1"/>
  <c r="AA520" i="1"/>
  <c r="AB486" i="1"/>
  <c r="AB510" i="1"/>
  <c r="AA456" i="1"/>
  <c r="AA469" i="1"/>
  <c r="AA501" i="1"/>
  <c r="Y427" i="1"/>
  <c r="Y453" i="1"/>
  <c r="Y493" i="1"/>
  <c r="Z468" i="1"/>
  <c r="Z479" i="1"/>
  <c r="Z510" i="1"/>
  <c r="Y447" i="1"/>
  <c r="Y476" i="1"/>
  <c r="Y489" i="1"/>
  <c r="Y515" i="1"/>
  <c r="Z502" i="1"/>
  <c r="Z517" i="1"/>
  <c r="Y475" i="1"/>
  <c r="Y499" i="1"/>
  <c r="Y523" i="1"/>
  <c r="Z443" i="1"/>
  <c r="Z494" i="1"/>
  <c r="Z515" i="1"/>
  <c r="AC515" i="1"/>
  <c r="AC499" i="1"/>
  <c r="AC523" i="1"/>
  <c r="AD494" i="1"/>
  <c r="AE493" i="1"/>
  <c r="AE515" i="1"/>
  <c r="AE523" i="1"/>
  <c r="AG515" i="1"/>
  <c r="AG523" i="1"/>
  <c r="AA427" i="1"/>
  <c r="AA453" i="1"/>
  <c r="AA493" i="1"/>
  <c r="AB468" i="1"/>
  <c r="AA447" i="1"/>
  <c r="AA476" i="1"/>
  <c r="AA489" i="1"/>
  <c r="AA515" i="1"/>
  <c r="AB502" i="1"/>
  <c r="AA499" i="1"/>
  <c r="AA523" i="1"/>
  <c r="AB443" i="1"/>
  <c r="AB515" i="1"/>
  <c r="AB427" i="1"/>
  <c r="AB453" i="1"/>
  <c r="AB493" i="1"/>
  <c r="AA468" i="1"/>
  <c r="AB447" i="1"/>
  <c r="AB476" i="1"/>
  <c r="AB489" i="1"/>
  <c r="AA502" i="1"/>
  <c r="AB499" i="1"/>
  <c r="AB523" i="1"/>
  <c r="AA443" i="1"/>
  <c r="Y458" i="1"/>
  <c r="Y514" i="1"/>
  <c r="Z448" i="1"/>
  <c r="Z488" i="1"/>
  <c r="Z529" i="1"/>
  <c r="Y461" i="1"/>
  <c r="Y520" i="1"/>
  <c r="Z444" i="1"/>
  <c r="Z466" i="1"/>
  <c r="Z486" i="1"/>
  <c r="Y438" i="1"/>
  <c r="Y463" i="1"/>
  <c r="Y487" i="1"/>
  <c r="Y511" i="1"/>
  <c r="Z524" i="1"/>
  <c r="AC514" i="1"/>
  <c r="AC463" i="1"/>
  <c r="AD524" i="1"/>
  <c r="AE438" i="1"/>
  <c r="AF524" i="1"/>
  <c r="AG438" i="1"/>
  <c r="AA458" i="1"/>
  <c r="AB448" i="1"/>
  <c r="AB529" i="1"/>
  <c r="AA461" i="1"/>
  <c r="AB466" i="1"/>
  <c r="AA438" i="1"/>
  <c r="AA463" i="1"/>
  <c r="AA511" i="1"/>
  <c r="AB458" i="1"/>
  <c r="AA448" i="1"/>
  <c r="AA529" i="1"/>
  <c r="AB461" i="1"/>
  <c r="AA466" i="1"/>
  <c r="AB438" i="1"/>
  <c r="AB463" i="1"/>
  <c r="AB511" i="1"/>
  <c r="Y454" i="1"/>
  <c r="Y505" i="1"/>
  <c r="Z440" i="1"/>
  <c r="Z525" i="1"/>
  <c r="Y478" i="1"/>
  <c r="Z453" i="1"/>
  <c r="Z465" i="1"/>
  <c r="Z528" i="1"/>
  <c r="Y467" i="1"/>
  <c r="Y503" i="1"/>
  <c r="Z449" i="1"/>
  <c r="Z476" i="1"/>
  <c r="Z495" i="1"/>
  <c r="Z526" i="1"/>
  <c r="AC478" i="1"/>
  <c r="AD528" i="1"/>
  <c r="AD526" i="1"/>
  <c r="AE478" i="1"/>
  <c r="AF528" i="1"/>
  <c r="AE467" i="1"/>
  <c r="AF449" i="1"/>
  <c r="AG478" i="1"/>
  <c r="AH528" i="1"/>
  <c r="AH495" i="1"/>
  <c r="AH526" i="1"/>
  <c r="AB440" i="1"/>
  <c r="AA478" i="1"/>
  <c r="AB465" i="1"/>
  <c r="AB528" i="1"/>
  <c r="AA467" i="1"/>
  <c r="AA503" i="1"/>
  <c r="AB495" i="1"/>
  <c r="AB526" i="1"/>
  <c r="AA440" i="1"/>
  <c r="AB478" i="1"/>
  <c r="AA465" i="1"/>
  <c r="AA528" i="1"/>
  <c r="AB467" i="1"/>
  <c r="AB503" i="1"/>
  <c r="AA495" i="1"/>
  <c r="AA526" i="1"/>
  <c r="Y495" i="1"/>
  <c r="Y516" i="1"/>
  <c r="Z467" i="1"/>
  <c r="Z477" i="1"/>
  <c r="Z504" i="1"/>
  <c r="Y445" i="1"/>
  <c r="Y473" i="1"/>
  <c r="Z461" i="1"/>
  <c r="Z511" i="1"/>
  <c r="Y443" i="1"/>
  <c r="Y469" i="1"/>
  <c r="Z484" i="1"/>
  <c r="AC445" i="1"/>
  <c r="AC469" i="1"/>
  <c r="AE516" i="1"/>
  <c r="AF477" i="1"/>
  <c r="AE469" i="1"/>
  <c r="AG516" i="1"/>
  <c r="AG443" i="1"/>
  <c r="AG469" i="1"/>
  <c r="AA516" i="1"/>
  <c r="AB477" i="1"/>
  <c r="AB504" i="1"/>
  <c r="AA445" i="1"/>
  <c r="AA473" i="1"/>
  <c r="AB484" i="1"/>
  <c r="AB516" i="1"/>
  <c r="AA477" i="1"/>
  <c r="AA504" i="1"/>
  <c r="AB445" i="1"/>
  <c r="AB473" i="1"/>
  <c r="AA484" i="1"/>
  <c r="Y457" i="1"/>
  <c r="Y497" i="1"/>
  <c r="Y506" i="1"/>
  <c r="Z447" i="1"/>
  <c r="Y462" i="1"/>
  <c r="Y498" i="1"/>
  <c r="Z508" i="1"/>
  <c r="Y440" i="1"/>
  <c r="Y466" i="1"/>
  <c r="Z427" i="1"/>
  <c r="Z458" i="1"/>
  <c r="Z474" i="1"/>
  <c r="AC457" i="1"/>
  <c r="AC506" i="1"/>
  <c r="AC498" i="1"/>
  <c r="AD427" i="1"/>
  <c r="AE457" i="1"/>
  <c r="AE506" i="1"/>
  <c r="AE462" i="1"/>
  <c r="AE498" i="1"/>
  <c r="AE440" i="1"/>
  <c r="AE466" i="1"/>
  <c r="AF427" i="1"/>
  <c r="AF458" i="1"/>
  <c r="AG457" i="1"/>
  <c r="AG506" i="1"/>
  <c r="AG498" i="1"/>
  <c r="AG440" i="1"/>
  <c r="AH427" i="1"/>
  <c r="Y439" i="1"/>
  <c r="Y509" i="1"/>
  <c r="Y528" i="1"/>
  <c r="Z523" i="1"/>
  <c r="Y287" i="1"/>
  <c r="Y468" i="1"/>
  <c r="Y501" i="1"/>
  <c r="Y513" i="1"/>
  <c r="Z527" i="1"/>
  <c r="Y442" i="1"/>
  <c r="Y492" i="1"/>
  <c r="Z478" i="1"/>
  <c r="AC439" i="1"/>
  <c r="AC509" i="1"/>
  <c r="AD523" i="1"/>
  <c r="AE439" i="1"/>
  <c r="AF523" i="1"/>
  <c r="AE287" i="1"/>
  <c r="AE468" i="1"/>
  <c r="AE513" i="1"/>
  <c r="AF527" i="1"/>
  <c r="AE492" i="1"/>
  <c r="AF478" i="1"/>
  <c r="AG439" i="1"/>
  <c r="AG509" i="1"/>
  <c r="AH523" i="1"/>
  <c r="AG287" i="1"/>
  <c r="AG468" i="1"/>
  <c r="AG513" i="1"/>
  <c r="AH527" i="1"/>
  <c r="AG492" i="1"/>
  <c r="AH478" i="1"/>
  <c r="AA442" i="1"/>
  <c r="AB442" i="1"/>
  <c r="Y532" i="1"/>
  <c r="Z499" i="1"/>
  <c r="Z522" i="1"/>
  <c r="Y485" i="1"/>
  <c r="Y481" i="1"/>
  <c r="Y529" i="1"/>
  <c r="Z441" i="1"/>
  <c r="AD441" i="1"/>
  <c r="AF522" i="1"/>
  <c r="AF441" i="1"/>
  <c r="AH441" i="1"/>
  <c r="AB522" i="1"/>
  <c r="AA485" i="1"/>
  <c r="AA522" i="1"/>
  <c r="AB485" i="1"/>
  <c r="Y477" i="1"/>
  <c r="Z485" i="1"/>
  <c r="Y460" i="1"/>
  <c r="Y470" i="1"/>
  <c r="Y502" i="1"/>
  <c r="Y465" i="1"/>
  <c r="Z490" i="1"/>
  <c r="AD485" i="1"/>
  <c r="AC460" i="1"/>
  <c r="AC465" i="1"/>
  <c r="AF485" i="1"/>
  <c r="AE460" i="1"/>
  <c r="AE502" i="1"/>
  <c r="AE465" i="1"/>
  <c r="AH485" i="1"/>
  <c r="AG460" i="1"/>
  <c r="AG470" i="1"/>
  <c r="AG465" i="1"/>
  <c r="AA470" i="1"/>
  <c r="AB470" i="1"/>
  <c r="Y448" i="1"/>
  <c r="Y472" i="1"/>
  <c r="AE448" i="1"/>
  <c r="Z470" i="1"/>
  <c r="Z149" i="1"/>
  <c r="Z445" i="1"/>
  <c r="Y456" i="1"/>
  <c r="Y518" i="1"/>
  <c r="Z446" i="1"/>
  <c r="AD149" i="1"/>
  <c r="AC456" i="1"/>
  <c r="AD446" i="1"/>
  <c r="AF149" i="1"/>
  <c r="AE456" i="1"/>
  <c r="AF446" i="1"/>
  <c r="AH149" i="1"/>
  <c r="AG456" i="1"/>
  <c r="AH446" i="1"/>
  <c r="Y531" i="1"/>
  <c r="Z450" i="1"/>
  <c r="Z491" i="1"/>
  <c r="AD491" i="1"/>
  <c r="AF491" i="1"/>
  <c r="AH491" i="1"/>
  <c r="Z452" i="1"/>
  <c r="Z503" i="1"/>
  <c r="Y521" i="1"/>
  <c r="Z442" i="1"/>
  <c r="Z483" i="1"/>
  <c r="Z500" i="1"/>
  <c r="AD503" i="1"/>
  <c r="AD442" i="1"/>
  <c r="AD483" i="1"/>
  <c r="AF452" i="1"/>
  <c r="AF503" i="1"/>
  <c r="AE521" i="1"/>
  <c r="AF442" i="1"/>
  <c r="AF483" i="1"/>
  <c r="AH503" i="1"/>
  <c r="AH442" i="1"/>
  <c r="AH483" i="1"/>
  <c r="AA521" i="1"/>
  <c r="AB521" i="1"/>
  <c r="Z438" i="1"/>
  <c r="Y459" i="1"/>
  <c r="Y138" i="1"/>
  <c r="AD438" i="1"/>
  <c r="AC459" i="1"/>
  <c r="AC138" i="1"/>
  <c r="AF438" i="1"/>
  <c r="AE459" i="1"/>
  <c r="AE138" i="1"/>
  <c r="AH438" i="1"/>
  <c r="AG459" i="1"/>
  <c r="AG138" i="1"/>
  <c r="Y522" i="1"/>
  <c r="Y451" i="1"/>
  <c r="Y480" i="1"/>
  <c r="Z493" i="1"/>
  <c r="Y484" i="1"/>
  <c r="Y496" i="1"/>
  <c r="Z516" i="1"/>
  <c r="AC480" i="1"/>
  <c r="AC496" i="1"/>
  <c r="AE480" i="1"/>
  <c r="AE496" i="1"/>
  <c r="AG480" i="1"/>
  <c r="AH493" i="1"/>
  <c r="AG496" i="1"/>
  <c r="Z463" i="1"/>
  <c r="Z521" i="1"/>
  <c r="Z489" i="1"/>
  <c r="AD489" i="1"/>
  <c r="AF489" i="1"/>
  <c r="AH463" i="1"/>
  <c r="AH489" i="1"/>
  <c r="Z473" i="1"/>
  <c r="Y526" i="1"/>
  <c r="AD473" i="1"/>
  <c r="Z512" i="1"/>
  <c r="Y504" i="1"/>
  <c r="AD512" i="1"/>
  <c r="AC504" i="1"/>
  <c r="AF512" i="1"/>
  <c r="AE504" i="1"/>
  <c r="AH512" i="1"/>
  <c r="AG504" i="1"/>
  <c r="X597" i="1"/>
  <c r="AF597" i="1" s="1"/>
  <c r="W597" i="1"/>
  <c r="AC597" i="1" s="1"/>
  <c r="AB597" i="1"/>
  <c r="AA597" i="1"/>
  <c r="Z597" i="1"/>
  <c r="Y597" i="1"/>
  <c r="X596" i="1"/>
  <c r="AF596" i="1" s="1"/>
  <c r="W596" i="1"/>
  <c r="AC596" i="1" s="1"/>
  <c r="AB596" i="1"/>
  <c r="AA596" i="1"/>
  <c r="Z596" i="1"/>
  <c r="Y596" i="1"/>
  <c r="X595" i="1"/>
  <c r="AF595" i="1" s="1"/>
  <c r="W595" i="1"/>
  <c r="AG595" i="1" s="1"/>
  <c r="AB595" i="1"/>
  <c r="AA595" i="1"/>
  <c r="Z595" i="1"/>
  <c r="Y595" i="1"/>
  <c r="X594" i="1"/>
  <c r="AF594" i="1" s="1"/>
  <c r="W594" i="1"/>
  <c r="AC594" i="1" s="1"/>
  <c r="AB594" i="1"/>
  <c r="AA594" i="1"/>
  <c r="Z594" i="1"/>
  <c r="Y594" i="1"/>
  <c r="X593" i="1"/>
  <c r="AF593" i="1" s="1"/>
  <c r="W593" i="1"/>
  <c r="AB593" i="1"/>
  <c r="AA593" i="1"/>
  <c r="Z593" i="1"/>
  <c r="Y593" i="1"/>
  <c r="X592" i="1"/>
  <c r="W592" i="1"/>
  <c r="AG592" i="1" s="1"/>
  <c r="AF592" i="1"/>
  <c r="AB592" i="1"/>
  <c r="AA592" i="1"/>
  <c r="Z592" i="1"/>
  <c r="Y592" i="1"/>
  <c r="X591" i="1"/>
  <c r="AF591" i="1" s="1"/>
  <c r="W591" i="1"/>
  <c r="AB591" i="1"/>
  <c r="AA591" i="1"/>
  <c r="Z591" i="1"/>
  <c r="Y591" i="1"/>
  <c r="X590" i="1"/>
  <c r="AF590" i="1" s="1"/>
  <c r="W590" i="1"/>
  <c r="AE590" i="1" s="1"/>
  <c r="AB590" i="1"/>
  <c r="AA590" i="1"/>
  <c r="Z590" i="1"/>
  <c r="Y590" i="1"/>
  <c r="X589" i="1"/>
  <c r="AF589" i="1" s="1"/>
  <c r="W589" i="1"/>
  <c r="AB589" i="1"/>
  <c r="AA589" i="1"/>
  <c r="Z589" i="1"/>
  <c r="Y589" i="1"/>
  <c r="X588" i="1"/>
  <c r="AF588" i="1" s="1"/>
  <c r="W588" i="1"/>
  <c r="AE588" i="1" s="1"/>
  <c r="AB588" i="1"/>
  <c r="AA588" i="1"/>
  <c r="Z588" i="1"/>
  <c r="Y588" i="1"/>
  <c r="X587" i="1"/>
  <c r="AF587" i="1" s="1"/>
  <c r="W587" i="1"/>
  <c r="AB587" i="1"/>
  <c r="AA587" i="1"/>
  <c r="Z587" i="1"/>
  <c r="Y587" i="1"/>
  <c r="X586" i="1"/>
  <c r="AF586" i="1" s="1"/>
  <c r="W586" i="1"/>
  <c r="AB586" i="1"/>
  <c r="AA586" i="1"/>
  <c r="Z586" i="1"/>
  <c r="Y586" i="1"/>
  <c r="X585" i="1"/>
  <c r="AF585" i="1" s="1"/>
  <c r="W585" i="1"/>
  <c r="AG585" i="1" s="1"/>
  <c r="AB585" i="1"/>
  <c r="AA585" i="1"/>
  <c r="Z585" i="1"/>
  <c r="Y585" i="1"/>
  <c r="X584" i="1"/>
  <c r="AH584" i="1" s="1"/>
  <c r="W584" i="1"/>
  <c r="AB584" i="1"/>
  <c r="AA584" i="1"/>
  <c r="Z584" i="1"/>
  <c r="Y584" i="1"/>
  <c r="X583" i="1"/>
  <c r="AF583" i="1" s="1"/>
  <c r="W583" i="1"/>
  <c r="AG583" i="1" s="1"/>
  <c r="AB583" i="1"/>
  <c r="AA583" i="1"/>
  <c r="Z583" i="1"/>
  <c r="Y583" i="1"/>
  <c r="X582" i="1"/>
  <c r="AF582" i="1" s="1"/>
  <c r="W582" i="1"/>
  <c r="AB582" i="1"/>
  <c r="AA582" i="1"/>
  <c r="Z582" i="1"/>
  <c r="Y582" i="1"/>
  <c r="X581" i="1"/>
  <c r="AF581" i="1" s="1"/>
  <c r="W581" i="1"/>
  <c r="AC581" i="1" s="1"/>
  <c r="AB581" i="1"/>
  <c r="AA581" i="1"/>
  <c r="Z581" i="1"/>
  <c r="Y581" i="1"/>
  <c r="X580" i="1"/>
  <c r="AF580" i="1" s="1"/>
  <c r="W580" i="1"/>
  <c r="AB580" i="1"/>
  <c r="AA580" i="1"/>
  <c r="Z580" i="1"/>
  <c r="Y580" i="1"/>
  <c r="X579" i="1"/>
  <c r="AF579" i="1" s="1"/>
  <c r="W579" i="1"/>
  <c r="AG579" i="1" s="1"/>
  <c r="AB579" i="1"/>
  <c r="AA579" i="1"/>
  <c r="Z579" i="1"/>
  <c r="Y579" i="1"/>
  <c r="X578" i="1"/>
  <c r="AD578" i="1" s="1"/>
  <c r="W578" i="1"/>
  <c r="AG578" i="1" s="1"/>
  <c r="AB578" i="1"/>
  <c r="AA578" i="1"/>
  <c r="Z578" i="1"/>
  <c r="Y578" i="1"/>
  <c r="X577" i="1"/>
  <c r="AF577" i="1" s="1"/>
  <c r="W577" i="1"/>
  <c r="AB577" i="1"/>
  <c r="AA577" i="1"/>
  <c r="Z577" i="1"/>
  <c r="Y577" i="1"/>
  <c r="X576" i="1"/>
  <c r="AD576" i="1" s="1"/>
  <c r="W576" i="1"/>
  <c r="AC576" i="1" s="1"/>
  <c r="AB576" i="1"/>
  <c r="AA576" i="1"/>
  <c r="Z576" i="1"/>
  <c r="Y576" i="1"/>
  <c r="X575" i="1"/>
  <c r="AH575" i="1" s="1"/>
  <c r="W575" i="1"/>
  <c r="AB575" i="1"/>
  <c r="AA575" i="1"/>
  <c r="Z575" i="1"/>
  <c r="Y575" i="1"/>
  <c r="X574" i="1"/>
  <c r="AD574" i="1" s="1"/>
  <c r="W574" i="1"/>
  <c r="AG574" i="1" s="1"/>
  <c r="AB574" i="1"/>
  <c r="AA574" i="1"/>
  <c r="Z574" i="1"/>
  <c r="Y574" i="1"/>
  <c r="X573" i="1"/>
  <c r="AF573" i="1" s="1"/>
  <c r="W573" i="1"/>
  <c r="AB573" i="1"/>
  <c r="AA573" i="1"/>
  <c r="Z573" i="1"/>
  <c r="Y573" i="1"/>
  <c r="X572" i="1"/>
  <c r="W572" i="1"/>
  <c r="AC572" i="1" s="1"/>
  <c r="AB572" i="1"/>
  <c r="AA572" i="1"/>
  <c r="Z572" i="1"/>
  <c r="Y572" i="1"/>
  <c r="X571" i="1"/>
  <c r="AH571" i="1" s="1"/>
  <c r="W571" i="1"/>
  <c r="AB571" i="1"/>
  <c r="AA571" i="1"/>
  <c r="Z571" i="1"/>
  <c r="Y571" i="1"/>
  <c r="X570" i="1"/>
  <c r="W570" i="1"/>
  <c r="AG570" i="1" s="1"/>
  <c r="AB570" i="1"/>
  <c r="AA570" i="1"/>
  <c r="Z570" i="1"/>
  <c r="Y570" i="1"/>
  <c r="X569" i="1"/>
  <c r="AF569" i="1" s="1"/>
  <c r="W569" i="1"/>
  <c r="AB569" i="1"/>
  <c r="AA569" i="1"/>
  <c r="Z569" i="1"/>
  <c r="Y569" i="1"/>
  <c r="X568" i="1"/>
  <c r="AD568" i="1" s="1"/>
  <c r="W568" i="1"/>
  <c r="AC568" i="1" s="1"/>
  <c r="AB568" i="1"/>
  <c r="AA568" i="1"/>
  <c r="Z568" i="1"/>
  <c r="Y568" i="1"/>
  <c r="X567" i="1"/>
  <c r="W567" i="1"/>
  <c r="AB567" i="1"/>
  <c r="AA567" i="1"/>
  <c r="Z567" i="1"/>
  <c r="Y567" i="1"/>
  <c r="X566" i="1"/>
  <c r="AF566" i="1" s="1"/>
  <c r="W566" i="1"/>
  <c r="AB566" i="1"/>
  <c r="AA566" i="1"/>
  <c r="Z566" i="1"/>
  <c r="Y566" i="1"/>
  <c r="X565" i="1"/>
  <c r="W565" i="1"/>
  <c r="AB565" i="1"/>
  <c r="AA565" i="1"/>
  <c r="Z565" i="1"/>
  <c r="Y565" i="1"/>
  <c r="X564" i="1"/>
  <c r="AF564" i="1" s="1"/>
  <c r="W564" i="1"/>
  <c r="AC564" i="1" s="1"/>
  <c r="AB564" i="1"/>
  <c r="AA564" i="1"/>
  <c r="Z564" i="1"/>
  <c r="Y564" i="1"/>
  <c r="X563" i="1"/>
  <c r="W563" i="1"/>
  <c r="AB563" i="1"/>
  <c r="AA563" i="1"/>
  <c r="Z563" i="1"/>
  <c r="Y563" i="1"/>
  <c r="X562" i="1"/>
  <c r="AF562" i="1" s="1"/>
  <c r="W562" i="1"/>
  <c r="AB562" i="1"/>
  <c r="AA562" i="1"/>
  <c r="Z562" i="1"/>
  <c r="Y562" i="1"/>
  <c r="X561" i="1"/>
  <c r="W561" i="1"/>
  <c r="AB561" i="1"/>
  <c r="AA561" i="1"/>
  <c r="Z561" i="1"/>
  <c r="Y561" i="1"/>
  <c r="X560" i="1"/>
  <c r="AF560" i="1" s="1"/>
  <c r="W560" i="1"/>
  <c r="AB560" i="1"/>
  <c r="AA560" i="1"/>
  <c r="Z560" i="1"/>
  <c r="Y560" i="1"/>
  <c r="X559" i="1"/>
  <c r="W559" i="1"/>
  <c r="AB559" i="1"/>
  <c r="AA559" i="1"/>
  <c r="Z559" i="1"/>
  <c r="Y559" i="1"/>
  <c r="X558" i="1"/>
  <c r="AF558" i="1" s="1"/>
  <c r="W558" i="1"/>
  <c r="AB558" i="1"/>
  <c r="AA558" i="1"/>
  <c r="Z558" i="1"/>
  <c r="Y558" i="1"/>
  <c r="X557" i="1"/>
  <c r="W557" i="1"/>
  <c r="AB557" i="1"/>
  <c r="AA557" i="1"/>
  <c r="Z557" i="1"/>
  <c r="Y557" i="1"/>
  <c r="X556" i="1"/>
  <c r="AF556" i="1" s="1"/>
  <c r="W556" i="1"/>
  <c r="AB556" i="1"/>
  <c r="AA556" i="1"/>
  <c r="Z556" i="1"/>
  <c r="Y556" i="1"/>
  <c r="X555" i="1"/>
  <c r="W555" i="1"/>
  <c r="AB555" i="1"/>
  <c r="AA555" i="1"/>
  <c r="Z555" i="1"/>
  <c r="Y555" i="1"/>
  <c r="X554" i="1"/>
  <c r="AF554" i="1" s="1"/>
  <c r="W554" i="1"/>
  <c r="AB554" i="1"/>
  <c r="AA554" i="1"/>
  <c r="Z554" i="1"/>
  <c r="Y554" i="1"/>
  <c r="X553" i="1"/>
  <c r="AF553" i="1" s="1"/>
  <c r="W553" i="1"/>
  <c r="AG553" i="1" s="1"/>
  <c r="AB553" i="1"/>
  <c r="AA553" i="1"/>
  <c r="Z553" i="1"/>
  <c r="Y553" i="1"/>
  <c r="X552" i="1"/>
  <c r="AH552" i="1" s="1"/>
  <c r="W552" i="1"/>
  <c r="AG552" i="1" s="1"/>
  <c r="AB552" i="1"/>
  <c r="AA552" i="1"/>
  <c r="Z552" i="1"/>
  <c r="Y552" i="1"/>
  <c r="X551" i="1"/>
  <c r="AH551" i="1" s="1"/>
  <c r="W551" i="1"/>
  <c r="AG551" i="1" s="1"/>
  <c r="AB551" i="1"/>
  <c r="AA551" i="1"/>
  <c r="Z551" i="1"/>
  <c r="Y551" i="1"/>
  <c r="X550" i="1"/>
  <c r="AH550" i="1" s="1"/>
  <c r="W550" i="1"/>
  <c r="AG550" i="1" s="1"/>
  <c r="AB550" i="1"/>
  <c r="AA550" i="1"/>
  <c r="Z550" i="1"/>
  <c r="Y550" i="1"/>
  <c r="X549" i="1"/>
  <c r="AH549" i="1" s="1"/>
  <c r="W549" i="1"/>
  <c r="AG549" i="1" s="1"/>
  <c r="AB549" i="1"/>
  <c r="AA549" i="1"/>
  <c r="Z549" i="1"/>
  <c r="Y549" i="1"/>
  <c r="X548" i="1"/>
  <c r="AH548" i="1" s="1"/>
  <c r="W548" i="1"/>
  <c r="AG548" i="1" s="1"/>
  <c r="AB548" i="1"/>
  <c r="AA548" i="1"/>
  <c r="Z548" i="1"/>
  <c r="Y548" i="1"/>
  <c r="X547" i="1"/>
  <c r="AH547" i="1" s="1"/>
  <c r="W547" i="1"/>
  <c r="AG547" i="1" s="1"/>
  <c r="AB547" i="1"/>
  <c r="AA547" i="1"/>
  <c r="Z547" i="1"/>
  <c r="Y547" i="1"/>
  <c r="X546" i="1"/>
  <c r="AH546" i="1" s="1"/>
  <c r="W546" i="1"/>
  <c r="AG546" i="1" s="1"/>
  <c r="AB546" i="1"/>
  <c r="AA546" i="1"/>
  <c r="Z546" i="1"/>
  <c r="Y546" i="1"/>
  <c r="X545" i="1"/>
  <c r="AH545" i="1" s="1"/>
  <c r="W545" i="1"/>
  <c r="AG545" i="1" s="1"/>
  <c r="AB545" i="1"/>
  <c r="AA545" i="1"/>
  <c r="Z545" i="1"/>
  <c r="Y545" i="1"/>
  <c r="X544" i="1"/>
  <c r="AH544" i="1" s="1"/>
  <c r="W544" i="1"/>
  <c r="AG544" i="1" s="1"/>
  <c r="AB544" i="1"/>
  <c r="AA544" i="1"/>
  <c r="Z544" i="1"/>
  <c r="Y544" i="1"/>
  <c r="X543" i="1"/>
  <c r="AH543" i="1" s="1"/>
  <c r="W543" i="1"/>
  <c r="AG543" i="1" s="1"/>
  <c r="AB543" i="1"/>
  <c r="AA543" i="1"/>
  <c r="Z543" i="1"/>
  <c r="Y543" i="1"/>
  <c r="X542" i="1"/>
  <c r="AH542" i="1" s="1"/>
  <c r="W542" i="1"/>
  <c r="AG542" i="1" s="1"/>
  <c r="AB542" i="1"/>
  <c r="AA542" i="1"/>
  <c r="Z542" i="1"/>
  <c r="Y542" i="1"/>
  <c r="X541" i="1"/>
  <c r="AH541" i="1" s="1"/>
  <c r="W541" i="1"/>
  <c r="AG541" i="1" s="1"/>
  <c r="AB541" i="1"/>
  <c r="AA541" i="1"/>
  <c r="Z541" i="1"/>
  <c r="Y541" i="1"/>
  <c r="X540" i="1"/>
  <c r="AH540" i="1" s="1"/>
  <c r="W540" i="1"/>
  <c r="AG540" i="1" s="1"/>
  <c r="AB540" i="1"/>
  <c r="AA540" i="1"/>
  <c r="Z540" i="1"/>
  <c r="Y540" i="1"/>
  <c r="X539" i="1"/>
  <c r="AH539" i="1" s="1"/>
  <c r="W539" i="1"/>
  <c r="AG539" i="1" s="1"/>
  <c r="AB539" i="1"/>
  <c r="AA539" i="1"/>
  <c r="Z539" i="1"/>
  <c r="Y539" i="1"/>
  <c r="X538" i="1"/>
  <c r="AH538" i="1" s="1"/>
  <c r="W538" i="1"/>
  <c r="AG538" i="1" s="1"/>
  <c r="AB538" i="1"/>
  <c r="AA538" i="1"/>
  <c r="Z538" i="1"/>
  <c r="Y538" i="1"/>
  <c r="X537" i="1"/>
  <c r="AH537" i="1" s="1"/>
  <c r="W537" i="1"/>
  <c r="AG537" i="1" s="1"/>
  <c r="AB537" i="1"/>
  <c r="AA537" i="1"/>
  <c r="Z537" i="1"/>
  <c r="Y537" i="1"/>
  <c r="X536" i="1"/>
  <c r="AH536" i="1" s="1"/>
  <c r="W536" i="1"/>
  <c r="AE536" i="1" s="1"/>
  <c r="AC536" i="1"/>
  <c r="AB536" i="1"/>
  <c r="AA536" i="1"/>
  <c r="Z536" i="1"/>
  <c r="Y536" i="1"/>
  <c r="X535" i="1"/>
  <c r="AH535" i="1"/>
  <c r="W535" i="1"/>
  <c r="AE535" i="1" s="1"/>
  <c r="AG535" i="1"/>
  <c r="AF535" i="1"/>
  <c r="AD535" i="1"/>
  <c r="AC535" i="1"/>
  <c r="AB535" i="1"/>
  <c r="AA535" i="1"/>
  <c r="Z535" i="1"/>
  <c r="Y535" i="1"/>
  <c r="X534" i="1"/>
  <c r="AH534" i="1" s="1"/>
  <c r="W534" i="1"/>
  <c r="AE534" i="1" s="1"/>
  <c r="AB534" i="1"/>
  <c r="AA534" i="1"/>
  <c r="Z534" i="1"/>
  <c r="Y534" i="1"/>
  <c r="X533" i="1"/>
  <c r="AH533" i="1" s="1"/>
  <c r="W533" i="1"/>
  <c r="AE533" i="1" s="1"/>
  <c r="AF533" i="1"/>
  <c r="AB533" i="1"/>
  <c r="AA533" i="1"/>
  <c r="Z533" i="1"/>
  <c r="Y533" i="1"/>
  <c r="Z6" i="1"/>
  <c r="X6" i="1"/>
  <c r="AD6" i="1" s="1"/>
  <c r="AB6" i="1"/>
  <c r="AA6" i="1"/>
  <c r="W6" i="1"/>
  <c r="AE6" i="1" s="1"/>
  <c r="Y6" i="1"/>
  <c r="Q24" i="1"/>
  <c r="AE461" i="1"/>
  <c r="L10" i="1"/>
  <c r="AH458" i="1"/>
  <c r="AF461" i="1"/>
  <c r="AE446" i="1"/>
  <c r="AF436" i="1"/>
  <c r="AG425" i="1"/>
  <c r="AG420" i="1"/>
  <c r="AH425" i="1"/>
  <c r="AG416" i="1"/>
  <c r="AH418" i="1"/>
  <c r="AF421" i="1"/>
  <c r="AE416" i="1"/>
  <c r="AG410" i="1"/>
  <c r="AG406" i="1"/>
  <c r="AH409" i="1"/>
  <c r="AE410" i="1"/>
  <c r="AE407" i="1"/>
  <c r="AE404" i="1"/>
  <c r="AF409" i="1"/>
  <c r="AD381" i="1"/>
  <c r="AF381" i="1"/>
  <c r="AG386" i="1"/>
  <c r="AG382" i="1"/>
  <c r="AH383" i="1"/>
  <c r="AE381" i="1"/>
  <c r="AH374" i="1"/>
  <c r="AF266" i="1"/>
  <c r="AD238" i="1"/>
  <c r="AH238" i="1"/>
  <c r="AG224" i="1"/>
  <c r="AH218" i="1"/>
  <c r="AF219" i="1"/>
  <c r="AG203" i="1"/>
  <c r="AF188" i="1"/>
  <c r="AG182" i="1"/>
  <c r="AC156" i="1"/>
  <c r="AH154" i="1"/>
  <c r="AF146" i="1"/>
  <c r="AE143" i="1"/>
  <c r="AF142" i="1"/>
  <c r="AH110" i="1"/>
  <c r="AH104" i="1"/>
  <c r="AF111" i="1"/>
  <c r="AE112" i="1"/>
  <c r="AG95" i="1"/>
  <c r="AE92" i="1"/>
  <c r="L6" i="1"/>
  <c r="AH81" i="1"/>
  <c r="AG73" i="1"/>
  <c r="AG61" i="1"/>
  <c r="AH59" i="1"/>
  <c r="AH60" i="1"/>
  <c r="AC59" i="1"/>
  <c r="AE59" i="1"/>
  <c r="AG50" i="1"/>
  <c r="AE50" i="1"/>
  <c r="AG51" i="1"/>
  <c r="AF45" i="1"/>
  <c r="AH51" i="1"/>
  <c r="AH46" i="1"/>
  <c r="AG49" i="1"/>
  <c r="AF48" i="1"/>
  <c r="AF51" i="1"/>
  <c r="AF46" i="1"/>
  <c r="AE49" i="1"/>
  <c r="AD41" i="1"/>
  <c r="AG40" i="1"/>
  <c r="AD32" i="1"/>
  <c r="AF32" i="1"/>
  <c r="AH445" i="1"/>
  <c r="AD445" i="1"/>
  <c r="AH461" i="1"/>
  <c r="AC270" i="1"/>
  <c r="AE270" i="1"/>
  <c r="AC398" i="1"/>
  <c r="AD363" i="1"/>
  <c r="AC299" i="1"/>
  <c r="AD265" i="1"/>
  <c r="AD197" i="1"/>
  <c r="AC134" i="1"/>
  <c r="AH314" i="1"/>
  <c r="AG331" i="1"/>
  <c r="AC171" i="1"/>
  <c r="AH434" i="1"/>
  <c r="AH426" i="1"/>
  <c r="AH226" i="1"/>
  <c r="AG431" i="1"/>
  <c r="AG292" i="1"/>
  <c r="AF426" i="1"/>
  <c r="AF226" i="1"/>
  <c r="AE431" i="1"/>
  <c r="AE292" i="1"/>
  <c r="AH436" i="1"/>
  <c r="AG127" i="1"/>
  <c r="AF193" i="1"/>
  <c r="AH398" i="1"/>
  <c r="AH357" i="1"/>
  <c r="AH311" i="1"/>
  <c r="AH230" i="1"/>
  <c r="AG191" i="1"/>
  <c r="AH130" i="1"/>
  <c r="AH90" i="1"/>
  <c r="AH43" i="1"/>
  <c r="AH403" i="1"/>
  <c r="AH372" i="1"/>
  <c r="AH353" i="1"/>
  <c r="AH327" i="1"/>
  <c r="AH310" i="1"/>
  <c r="AH291" i="1"/>
  <c r="AH268" i="1"/>
  <c r="AG247" i="1"/>
  <c r="AH206" i="1"/>
  <c r="AG192" i="1"/>
  <c r="AH150" i="1"/>
  <c r="AG126" i="1"/>
  <c r="AH89" i="1"/>
  <c r="AG60" i="1"/>
  <c r="AH325" i="1"/>
  <c r="AH68" i="1"/>
  <c r="AG194" i="1"/>
  <c r="AG35" i="1"/>
  <c r="P19" i="1"/>
  <c r="AC553" i="1"/>
  <c r="AG554" i="1"/>
  <c r="AE554" i="1"/>
  <c r="AC554" i="1"/>
  <c r="AG555" i="1"/>
  <c r="AE555" i="1"/>
  <c r="AC555" i="1"/>
  <c r="AG556" i="1"/>
  <c r="AE556" i="1"/>
  <c r="AC556" i="1"/>
  <c r="AG557" i="1"/>
  <c r="AE557" i="1"/>
  <c r="AC557" i="1"/>
  <c r="AG558" i="1"/>
  <c r="AE558" i="1"/>
  <c r="AC558" i="1"/>
  <c r="AG559" i="1"/>
  <c r="AE559" i="1"/>
  <c r="AC559" i="1"/>
  <c r="AG560" i="1"/>
  <c r="AE560" i="1"/>
  <c r="AC560" i="1"/>
  <c r="AG561" i="1"/>
  <c r="AE561" i="1"/>
  <c r="AC561" i="1"/>
  <c r="AG562" i="1"/>
  <c r="AE562" i="1"/>
  <c r="AC562" i="1"/>
  <c r="AG563" i="1"/>
  <c r="AE563" i="1"/>
  <c r="AC563" i="1"/>
  <c r="AE564" i="1"/>
  <c r="AG565" i="1"/>
  <c r="AE565" i="1"/>
  <c r="AC565" i="1"/>
  <c r="AG566" i="1"/>
  <c r="AE566" i="1"/>
  <c r="AC566" i="1"/>
  <c r="AG567" i="1"/>
  <c r="AE567" i="1"/>
  <c r="AC567" i="1"/>
  <c r="AE568" i="1"/>
  <c r="AG569" i="1"/>
  <c r="AE569" i="1"/>
  <c r="AC569" i="1"/>
  <c r="AG571" i="1"/>
  <c r="AE571" i="1"/>
  <c r="AC571" i="1"/>
  <c r="AE572" i="1"/>
  <c r="AG573" i="1"/>
  <c r="AE573" i="1"/>
  <c r="AC573" i="1"/>
  <c r="AE574" i="1"/>
  <c r="AG575" i="1"/>
  <c r="AE575" i="1"/>
  <c r="AC575" i="1"/>
  <c r="AE576" i="1"/>
  <c r="AG577" i="1"/>
  <c r="AE577" i="1"/>
  <c r="AC577" i="1"/>
  <c r="AH579" i="1"/>
  <c r="AD579" i="1"/>
  <c r="AH581" i="1"/>
  <c r="AD581" i="1"/>
  <c r="AH583" i="1"/>
  <c r="AD583" i="1"/>
  <c r="AH585" i="1"/>
  <c r="AD585" i="1"/>
  <c r="AH587" i="1"/>
  <c r="AD587" i="1"/>
  <c r="AH589" i="1"/>
  <c r="AD589" i="1"/>
  <c r="AH591" i="1"/>
  <c r="AD591" i="1"/>
  <c r="AD593" i="1"/>
  <c r="AH595" i="1"/>
  <c r="AD595" i="1"/>
  <c r="AH597" i="1"/>
  <c r="AD597" i="1"/>
  <c r="AC502" i="1"/>
  <c r="AD443" i="1"/>
  <c r="AF443" i="1"/>
  <c r="AH443" i="1"/>
  <c r="AH502" i="1"/>
  <c r="AD519" i="1"/>
  <c r="AF519" i="1"/>
  <c r="AH519" i="1"/>
  <c r="AE453" i="1"/>
  <c r="AF450" i="1"/>
  <c r="AD450" i="1"/>
  <c r="AH450" i="1"/>
  <c r="AH522" i="1"/>
  <c r="AC447" i="1"/>
  <c r="AG447" i="1"/>
  <c r="AE526" i="1"/>
  <c r="AC531" i="1"/>
  <c r="AG531" i="1"/>
  <c r="AE531" i="1"/>
  <c r="AH521" i="1"/>
  <c r="AE529" i="1"/>
  <c r="AC529" i="1"/>
  <c r="AG529" i="1"/>
  <c r="AF499" i="1"/>
  <c r="AD499" i="1"/>
  <c r="AH499" i="1"/>
  <c r="AD470" i="1"/>
  <c r="AH470" i="1"/>
  <c r="AF470" i="1"/>
  <c r="AE463" i="1"/>
  <c r="AG463" i="1"/>
  <c r="AD515" i="1"/>
  <c r="AF515" i="1"/>
  <c r="AH515" i="1"/>
  <c r="AC520" i="1"/>
  <c r="AG520" i="1"/>
  <c r="AE520" i="1"/>
  <c r="AD529" i="1"/>
  <c r="AF529" i="1"/>
  <c r="AD484" i="1"/>
  <c r="AF484" i="1"/>
  <c r="AH484" i="1"/>
  <c r="AD511" i="1"/>
  <c r="AF511" i="1"/>
  <c r="AH511" i="1"/>
  <c r="AC493" i="1"/>
  <c r="AG493" i="1"/>
  <c r="AD504" i="1"/>
  <c r="AF504" i="1"/>
  <c r="AD467" i="1"/>
  <c r="AF467" i="1"/>
  <c r="AH467" i="1"/>
  <c r="AE472" i="1"/>
  <c r="AG472" i="1"/>
  <c r="AF486" i="1"/>
  <c r="AC458" i="1"/>
  <c r="AG458" i="1"/>
  <c r="AD492" i="1"/>
  <c r="AH492" i="1"/>
  <c r="AD448" i="1"/>
  <c r="AH448" i="1"/>
  <c r="AF448" i="1"/>
  <c r="AE511" i="1"/>
  <c r="AG511" i="1"/>
  <c r="AD466" i="1"/>
  <c r="AH466" i="1"/>
  <c r="AF466" i="1"/>
  <c r="AC473" i="1"/>
  <c r="AE473" i="1"/>
  <c r="AG473" i="1"/>
  <c r="AD454" i="1"/>
  <c r="AF454" i="1"/>
  <c r="AH454" i="1"/>
  <c r="AG481" i="1"/>
  <c r="AE481" i="1"/>
  <c r="AC503" i="1"/>
  <c r="AG503" i="1"/>
  <c r="AC441" i="1"/>
  <c r="AE441" i="1"/>
  <c r="AG441" i="1"/>
  <c r="AD525" i="1"/>
  <c r="AF525" i="1"/>
  <c r="AH525" i="1"/>
  <c r="AD516" i="1"/>
  <c r="AH516" i="1"/>
  <c r="AF516" i="1"/>
  <c r="AC532" i="1"/>
  <c r="AG532" i="1"/>
  <c r="AE532" i="1"/>
  <c r="AC484" i="1"/>
  <c r="AG484" i="1"/>
  <c r="AF493" i="1"/>
  <c r="AD493" i="1"/>
  <c r="AC505" i="1"/>
  <c r="AG505" i="1"/>
  <c r="AE451" i="1"/>
  <c r="AC451" i="1"/>
  <c r="AF500" i="1"/>
  <c r="AH500" i="1"/>
  <c r="AD453" i="1"/>
  <c r="AF453" i="1"/>
  <c r="AH453" i="1"/>
  <c r="AD474" i="1"/>
  <c r="AF474" i="1"/>
  <c r="AC466" i="1"/>
  <c r="AG466" i="1"/>
  <c r="AD476" i="1"/>
  <c r="AH476" i="1"/>
  <c r="AF447" i="1"/>
  <c r="AH447" i="1"/>
  <c r="AD447" i="1"/>
  <c r="AE497" i="1"/>
  <c r="AG497" i="1"/>
  <c r="AC497" i="1"/>
  <c r="AG522" i="1"/>
  <c r="AE522" i="1"/>
  <c r="AC462" i="1"/>
  <c r="AG462" i="1"/>
  <c r="AD487" i="1"/>
  <c r="AF487" i="1"/>
  <c r="AH487" i="1"/>
  <c r="AE514" i="1"/>
  <c r="AG514" i="1"/>
  <c r="AC454" i="1"/>
  <c r="AG454" i="1"/>
  <c r="AD449" i="1"/>
  <c r="AH449" i="1"/>
  <c r="AC475" i="1"/>
  <c r="AG475" i="1"/>
  <c r="AF530" i="1"/>
  <c r="AD530" i="1"/>
  <c r="AF469" i="1"/>
  <c r="AD469" i="1"/>
  <c r="AE510" i="1"/>
  <c r="AC510" i="1"/>
  <c r="AC474" i="1"/>
  <c r="AE474" i="1"/>
  <c r="AD514" i="1"/>
  <c r="AH514" i="1"/>
  <c r="AF514" i="1"/>
  <c r="AH462" i="1"/>
  <c r="AF462" i="1"/>
  <c r="AE449" i="1"/>
  <c r="AC449" i="1"/>
  <c r="AF475" i="1"/>
  <c r="AD475" i="1"/>
  <c r="AE517" i="1"/>
  <c r="AC517" i="1"/>
  <c r="AE450" i="1"/>
  <c r="AC450" i="1"/>
  <c r="AF507" i="1"/>
  <c r="AH507" i="1"/>
  <c r="AE527" i="1"/>
  <c r="AG527" i="1"/>
  <c r="AE479" i="1"/>
  <c r="AG479" i="1"/>
  <c r="AF532" i="1"/>
  <c r="AH532" i="1"/>
  <c r="AF480" i="1"/>
  <c r="AH480" i="1"/>
  <c r="AE519" i="1"/>
  <c r="AG519" i="1"/>
  <c r="AE471" i="1"/>
  <c r="AG471" i="1"/>
  <c r="AF505" i="1"/>
  <c r="AH505" i="1"/>
  <c r="AF455" i="1"/>
  <c r="AH455" i="1"/>
  <c r="AE488" i="1"/>
  <c r="AG488" i="1"/>
  <c r="AE149" i="1"/>
  <c r="AG149" i="1"/>
  <c r="AH429" i="1"/>
  <c r="AF429" i="1"/>
  <c r="AD429" i="1"/>
  <c r="AG105" i="1"/>
  <c r="AE105" i="1"/>
  <c r="AC105" i="1"/>
  <c r="AG39" i="1"/>
  <c r="AE39" i="1"/>
  <c r="AH433" i="1"/>
  <c r="AC193" i="1"/>
  <c r="AG193" i="1"/>
  <c r="AH61" i="1"/>
  <c r="AD61" i="1"/>
  <c r="AH580" i="1"/>
  <c r="AD580" i="1"/>
  <c r="AH582" i="1"/>
  <c r="AD582" i="1"/>
  <c r="AD584" i="1"/>
  <c r="AD586" i="1"/>
  <c r="AD588" i="1"/>
  <c r="AH592" i="1"/>
  <c r="AD592" i="1"/>
  <c r="AH594" i="1"/>
  <c r="AD594" i="1"/>
  <c r="AH596" i="1"/>
  <c r="AD596" i="1"/>
  <c r="AE436" i="1"/>
  <c r="AG436" i="1"/>
  <c r="AG255" i="1"/>
  <c r="AE255" i="1"/>
  <c r="AC255" i="1"/>
  <c r="AG233" i="1"/>
  <c r="AE233" i="1"/>
  <c r="AC233" i="1"/>
  <c r="AH191" i="1"/>
  <c r="AF191" i="1"/>
  <c r="AD191" i="1"/>
  <c r="AH117" i="1"/>
  <c r="AF117" i="1"/>
  <c r="AD117" i="1"/>
  <c r="AF115" i="1"/>
  <c r="AH115" i="1"/>
  <c r="AE402" i="1"/>
  <c r="AG402" i="1"/>
  <c r="AE160" i="1"/>
  <c r="AG160" i="1"/>
  <c r="AH431" i="1"/>
  <c r="AD431" i="1"/>
  <c r="AH72" i="1"/>
  <c r="AD72" i="1"/>
  <c r="AF72" i="1"/>
  <c r="AG336" i="1"/>
  <c r="AC336" i="1"/>
  <c r="AG226" i="1"/>
  <c r="AC226" i="1"/>
  <c r="AE226" i="1"/>
  <c r="AG485" i="1"/>
  <c r="AC485" i="1"/>
  <c r="AC453" i="1"/>
  <c r="AH506" i="1"/>
  <c r="AC39" i="1"/>
  <c r="AF61" i="1"/>
  <c r="AG580" i="1"/>
  <c r="AE580" i="1"/>
  <c r="AC580" i="1"/>
  <c r="AG582" i="1"/>
  <c r="AE582" i="1"/>
  <c r="AC582" i="1"/>
  <c r="AG584" i="1"/>
  <c r="AE584" i="1"/>
  <c r="AC584" i="1"/>
  <c r="AC585" i="1"/>
  <c r="AG586" i="1"/>
  <c r="AE586" i="1"/>
  <c r="AC586" i="1"/>
  <c r="AG587" i="1"/>
  <c r="AE587" i="1"/>
  <c r="AC587" i="1"/>
  <c r="AG588" i="1"/>
  <c r="AC588" i="1"/>
  <c r="AG589" i="1"/>
  <c r="AE589" i="1"/>
  <c r="AC589" i="1"/>
  <c r="AG590" i="1"/>
  <c r="AC590" i="1"/>
  <c r="AG591" i="1"/>
  <c r="AE591" i="1"/>
  <c r="AC591" i="1"/>
  <c r="AG593" i="1"/>
  <c r="AE593" i="1"/>
  <c r="AC593" i="1"/>
  <c r="AE594" i="1"/>
  <c r="AE595" i="1"/>
  <c r="AE596" i="1"/>
  <c r="AE597" i="1"/>
  <c r="AD182" i="1"/>
  <c r="AF182" i="1"/>
  <c r="AH182" i="1"/>
  <c r="AG101" i="1"/>
  <c r="AE101" i="1"/>
  <c r="AC101" i="1"/>
  <c r="AG57" i="1"/>
  <c r="AE57" i="1"/>
  <c r="AC57" i="1"/>
  <c r="AH413" i="1"/>
  <c r="AF413" i="1"/>
  <c r="AG358" i="1"/>
  <c r="AE358" i="1"/>
  <c r="AG325" i="1"/>
  <c r="AE325" i="1"/>
  <c r="AH259" i="1"/>
  <c r="AH50" i="1"/>
  <c r="AG321" i="1"/>
  <c r="Q20" i="1"/>
  <c r="AD347" i="1"/>
  <c r="AF347" i="1"/>
  <c r="AH347" i="1"/>
  <c r="AC424" i="1"/>
  <c r="AE424" i="1"/>
  <c r="AG424" i="1"/>
  <c r="Q16" i="1"/>
  <c r="L16" i="1"/>
  <c r="P20" i="1"/>
  <c r="AD412" i="1"/>
  <c r="AD364" i="1"/>
  <c r="AD308" i="1"/>
  <c r="AD262" i="1"/>
  <c r="AD235" i="1"/>
  <c r="AD187" i="1"/>
  <c r="AD126" i="1"/>
  <c r="AD85" i="1"/>
  <c r="AC371" i="1"/>
  <c r="AC327" i="1"/>
  <c r="AC294" i="1"/>
  <c r="AC217" i="1"/>
  <c r="AC129" i="1"/>
  <c r="AC96" i="1"/>
  <c r="AC30" i="1"/>
  <c r="AD416" i="1"/>
  <c r="AD360" i="1"/>
  <c r="AD322" i="1"/>
  <c r="AD290" i="1"/>
  <c r="AD253" i="1"/>
  <c r="AD194" i="1"/>
  <c r="AD165" i="1"/>
  <c r="AD71" i="1"/>
  <c r="AD19" i="1"/>
  <c r="AC400" i="1"/>
  <c r="AC356" i="1"/>
  <c r="AC312" i="1"/>
  <c r="AC213" i="1"/>
  <c r="AC158" i="1"/>
  <c r="AC114" i="1"/>
  <c r="AC81" i="1"/>
  <c r="AC48" i="1"/>
  <c r="AC15" i="1"/>
  <c r="AD358" i="1"/>
  <c r="AD171" i="1"/>
  <c r="AD64" i="1"/>
  <c r="AC380" i="1"/>
  <c r="AC347" i="1"/>
  <c r="AC283" i="1"/>
  <c r="AC215" i="1"/>
  <c r="AC116" i="1"/>
  <c r="AC68" i="1"/>
  <c r="AF412" i="1"/>
  <c r="AF364" i="1"/>
  <c r="AF262" i="1"/>
  <c r="AF235" i="1"/>
  <c r="AF187" i="1"/>
  <c r="AF126" i="1"/>
  <c r="AF85" i="1"/>
  <c r="AE371" i="1"/>
  <c r="AE327" i="1"/>
  <c r="AE294" i="1"/>
  <c r="AE217" i="1"/>
  <c r="AE129" i="1"/>
  <c r="AE96" i="1"/>
  <c r="AE30" i="1"/>
  <c r="AF416" i="1"/>
  <c r="AF360" i="1"/>
  <c r="AF322" i="1"/>
  <c r="AF290" i="1"/>
  <c r="AF253" i="1"/>
  <c r="AF194" i="1"/>
  <c r="AF165" i="1"/>
  <c r="AF71" i="1"/>
  <c r="AF19" i="1"/>
  <c r="AE400" i="1"/>
  <c r="AE356" i="1"/>
  <c r="AE312" i="1"/>
  <c r="AE213" i="1"/>
  <c r="AE158" i="1"/>
  <c r="AE114" i="1"/>
  <c r="AE81" i="1"/>
  <c r="AE48" i="1"/>
  <c r="AF358" i="1"/>
  <c r="AF171" i="1"/>
  <c r="AF64" i="1"/>
  <c r="AE380" i="1"/>
  <c r="AE347" i="1"/>
  <c r="AE283" i="1"/>
  <c r="AE215" i="1"/>
  <c r="AE116" i="1"/>
  <c r="AE68" i="1"/>
  <c r="AH47" i="1"/>
  <c r="AG47" i="1"/>
  <c r="AG46" i="1"/>
  <c r="AE46" i="1"/>
  <c r="AD45" i="1"/>
  <c r="AE45" i="1"/>
  <c r="AC40" i="1"/>
  <c r="AH40" i="1"/>
  <c r="AG37" i="1"/>
  <c r="AC35" i="1"/>
  <c r="AF35" i="1"/>
  <c r="AH33" i="1"/>
  <c r="AD33" i="1"/>
  <c r="AH29" i="1"/>
  <c r="AF29" i="1"/>
  <c r="AE29" i="1"/>
  <c r="AG29" i="1"/>
  <c r="AC27" i="1"/>
  <c r="AH22" i="1"/>
  <c r="AF22" i="1"/>
  <c r="AH49" i="1"/>
  <c r="AH440" i="1" l="1"/>
  <c r="AF440" i="1"/>
  <c r="AH392" i="1"/>
  <c r="L12" i="1"/>
  <c r="AE320" i="1"/>
  <c r="AF308" i="1"/>
  <c r="AE284" i="1"/>
  <c r="AG200" i="1"/>
  <c r="AH176" i="1"/>
  <c r="AE140" i="1"/>
  <c r="AD140" i="1"/>
  <c r="P13" i="1"/>
  <c r="AF36" i="1"/>
  <c r="P21" i="1"/>
  <c r="AF15" i="1"/>
  <c r="AE10" i="1"/>
  <c r="AE9" i="1"/>
  <c r="AF340" i="1"/>
  <c r="AD340" i="1"/>
  <c r="L23" i="1"/>
  <c r="AD306" i="1"/>
  <c r="AF357" i="1"/>
  <c r="AD357" i="1"/>
  <c r="AG411" i="1"/>
  <c r="AE411" i="1"/>
  <c r="AG419" i="1"/>
  <c r="AE419" i="1"/>
  <c r="AD328" i="1"/>
  <c r="AF328" i="1"/>
  <c r="AF302" i="1"/>
  <c r="AH302" i="1"/>
  <c r="AE199" i="1"/>
  <c r="AC199" i="1"/>
  <c r="P11" i="1"/>
  <c r="AC467" i="1"/>
  <c r="AF457" i="1"/>
  <c r="AH482" i="1"/>
  <c r="AE512" i="1"/>
  <c r="AH497" i="1"/>
  <c r="AE491" i="1"/>
  <c r="AF481" i="1"/>
  <c r="AD336" i="1"/>
  <c r="AH340" i="1"/>
  <c r="Q17" i="1"/>
  <c r="AC414" i="1"/>
  <c r="AG393" i="1"/>
  <c r="AE393" i="1"/>
  <c r="AC393" i="1"/>
  <c r="AG180" i="1"/>
  <c r="AC180" i="1"/>
  <c r="AG314" i="1"/>
  <c r="AE314" i="1"/>
  <c r="AC314" i="1"/>
  <c r="AH267" i="1"/>
  <c r="AC533" i="1"/>
  <c r="AD537" i="1"/>
  <c r="AH558" i="1"/>
  <c r="AD560" i="1"/>
  <c r="AE477" i="1"/>
  <c r="AH520" i="1"/>
  <c r="AF520" i="1"/>
  <c r="AD451" i="1"/>
  <c r="AC425" i="1"/>
  <c r="AH336" i="1"/>
  <c r="AC288" i="1"/>
  <c r="AG288" i="1"/>
  <c r="L18" i="1"/>
  <c r="AH404" i="1"/>
  <c r="AD234" i="1"/>
  <c r="AH234" i="1"/>
  <c r="AE370" i="1"/>
  <c r="AC370" i="1"/>
  <c r="AG414" i="1"/>
  <c r="AD205" i="1"/>
  <c r="AH205" i="1"/>
  <c r="AC70" i="1"/>
  <c r="AE70" i="1"/>
  <c r="AF291" i="1"/>
  <c r="AD291" i="1"/>
  <c r="AG435" i="1"/>
  <c r="AC435" i="1"/>
  <c r="AG112" i="1"/>
  <c r="AC112" i="1"/>
  <c r="AC195" i="1"/>
  <c r="AE180" i="1"/>
  <c r="AE195" i="1"/>
  <c r="AG151" i="1"/>
  <c r="AC151" i="1"/>
  <c r="AG63" i="1"/>
  <c r="AE63" i="1"/>
  <c r="AH328" i="1"/>
  <c r="AF373" i="1"/>
  <c r="AD302" i="1"/>
  <c r="AC128" i="1"/>
  <c r="AG128" i="1"/>
  <c r="AC365" i="1"/>
  <c r="AE365" i="1"/>
  <c r="L22" i="1"/>
  <c r="AE323" i="1"/>
  <c r="AG323" i="1"/>
  <c r="AF242" i="1"/>
  <c r="AD242" i="1"/>
  <c r="AD113" i="1"/>
  <c r="AF113" i="1"/>
  <c r="AF368" i="1"/>
  <c r="AD368" i="1"/>
  <c r="AF125" i="1"/>
  <c r="AH125" i="1"/>
  <c r="AE79" i="1"/>
  <c r="AC79" i="1"/>
  <c r="AC104" i="1"/>
  <c r="AE342" i="1"/>
  <c r="AG342" i="1"/>
  <c r="AG309" i="1"/>
  <c r="AC309" i="1"/>
  <c r="AE309" i="1"/>
  <c r="AH102" i="1"/>
  <c r="AF102" i="1"/>
  <c r="AF334" i="1"/>
  <c r="AH334" i="1"/>
  <c r="AE273" i="1"/>
  <c r="AC273" i="1"/>
  <c r="AD107" i="1"/>
  <c r="AF107" i="1"/>
  <c r="AD406" i="1"/>
  <c r="AF406" i="1"/>
  <c r="AD330" i="1"/>
  <c r="AH330" i="1"/>
  <c r="AF209" i="1"/>
  <c r="AH209" i="1"/>
  <c r="AF103" i="1"/>
  <c r="AD103" i="1"/>
  <c r="AC388" i="1"/>
  <c r="AG388" i="1"/>
  <c r="AC300" i="1"/>
  <c r="AE300" i="1"/>
  <c r="AG113" i="1"/>
  <c r="AE113" i="1"/>
  <c r="AC25" i="1"/>
  <c r="AE25" i="1"/>
  <c r="AH228" i="1"/>
  <c r="AD228" i="1"/>
  <c r="AG317" i="1"/>
  <c r="AC317" i="1"/>
  <c r="AE317" i="1"/>
  <c r="P23" i="1"/>
  <c r="Q9" i="1"/>
  <c r="AH299" i="1"/>
  <c r="AH246" i="1"/>
  <c r="AH148" i="1"/>
  <c r="AH351" i="1"/>
  <c r="AG44" i="1"/>
  <c r="AH375" i="1"/>
  <c r="AG140" i="1"/>
  <c r="AH300" i="1"/>
  <c r="AG205" i="1"/>
  <c r="AG139" i="1"/>
  <c r="AG310" i="1"/>
  <c r="AG176" i="1"/>
  <c r="AF198" i="1"/>
  <c r="AF342" i="1"/>
  <c r="AF167" i="1"/>
  <c r="AF335" i="1"/>
  <c r="AE353" i="1"/>
  <c r="AF156" i="1"/>
  <c r="AE97" i="1"/>
  <c r="AE162" i="1"/>
  <c r="AF257" i="1"/>
  <c r="AF177" i="1"/>
  <c r="AE161" i="1"/>
  <c r="AF99" i="1"/>
  <c r="AE7" i="1"/>
  <c r="AE408" i="1"/>
  <c r="AE257" i="1"/>
  <c r="AD255" i="1"/>
  <c r="AC296" i="1"/>
  <c r="AD189" i="1"/>
  <c r="AH198" i="1"/>
  <c r="AG102" i="1"/>
  <c r="AH342" i="1"/>
  <c r="AH247" i="1"/>
  <c r="AH167" i="1"/>
  <c r="AH335" i="1"/>
  <c r="AG362" i="1"/>
  <c r="AG98" i="1"/>
  <c r="AH220" i="1"/>
  <c r="AG232" i="1"/>
  <c r="AH156" i="1"/>
  <c r="AG99" i="1"/>
  <c r="AH255" i="1"/>
  <c r="AG206" i="1"/>
  <c r="AG161" i="1"/>
  <c r="AH99" i="1"/>
  <c r="AG7" i="1"/>
  <c r="AG408" i="1"/>
  <c r="AG257" i="1"/>
  <c r="AF389" i="1"/>
  <c r="AE212" i="1"/>
  <c r="AE102" i="1"/>
  <c r="AF247" i="1"/>
  <c r="AF246" i="1"/>
  <c r="AE208" i="1"/>
  <c r="AE98" i="1"/>
  <c r="AE32" i="1"/>
  <c r="AF323" i="1"/>
  <c r="AF220" i="1"/>
  <c r="AF148" i="1"/>
  <c r="AE133" i="1"/>
  <c r="AF351" i="1"/>
  <c r="AF54" i="1"/>
  <c r="AF365" i="1"/>
  <c r="AF423" i="1"/>
  <c r="AE206" i="1"/>
  <c r="AF123" i="1"/>
  <c r="AE43" i="1"/>
  <c r="AE379" i="1"/>
  <c r="AE269" i="1"/>
  <c r="AF189" i="1"/>
  <c r="AE205" i="1"/>
  <c r="AE139" i="1"/>
  <c r="AE310" i="1"/>
  <c r="AE176" i="1"/>
  <c r="Q15" i="1"/>
  <c r="AG167" i="1"/>
  <c r="AC18" i="1"/>
  <c r="AC224" i="1"/>
  <c r="AE52" i="1"/>
  <c r="AG212" i="1"/>
  <c r="AH155" i="1"/>
  <c r="AG208" i="1"/>
  <c r="AH323" i="1"/>
  <c r="AG353" i="1"/>
  <c r="AH273" i="1"/>
  <c r="AH365" i="1"/>
  <c r="AH86" i="1"/>
  <c r="AG350" i="1"/>
  <c r="AG174" i="1"/>
  <c r="AH423" i="1"/>
  <c r="AG85" i="1"/>
  <c r="AG41" i="1"/>
  <c r="AH257" i="1"/>
  <c r="AH177" i="1"/>
  <c r="AG269" i="1"/>
  <c r="AH44" i="1"/>
  <c r="AG381" i="1"/>
  <c r="AH293" i="1"/>
  <c r="AH245" i="1"/>
  <c r="AH65" i="1"/>
  <c r="AG87" i="1"/>
  <c r="AF118" i="1"/>
  <c r="AF88" i="1"/>
  <c r="AF63" i="1"/>
  <c r="AE274" i="1"/>
  <c r="AE232" i="1"/>
  <c r="AE44" i="1"/>
  <c r="AF183" i="1"/>
  <c r="AF300" i="1"/>
  <c r="AF44" i="1"/>
  <c r="AE337" i="1"/>
  <c r="AE249" i="1"/>
  <c r="AF53" i="1"/>
  <c r="AF369" i="1"/>
  <c r="AF144" i="1"/>
  <c r="AG17" i="1"/>
  <c r="Q6" i="1"/>
  <c r="AG12" i="1"/>
  <c r="AC254" i="1"/>
  <c r="AE254" i="1"/>
  <c r="AG254" i="1"/>
  <c r="AC144" i="1"/>
  <c r="AG144" i="1"/>
  <c r="AE144" i="1"/>
  <c r="AG89" i="1"/>
  <c r="AC89" i="1"/>
  <c r="AE89" i="1"/>
  <c r="AF40" i="1"/>
  <c r="AD40" i="1"/>
  <c r="AC306" i="1"/>
  <c r="AE306" i="1"/>
  <c r="AG306" i="1"/>
  <c r="AF260" i="1"/>
  <c r="AD260" i="1"/>
  <c r="AC207" i="1"/>
  <c r="AG207" i="1"/>
  <c r="AE207" i="1"/>
  <c r="AF47" i="1"/>
  <c r="AD47" i="1"/>
  <c r="AF397" i="1"/>
  <c r="AD397" i="1"/>
  <c r="AH397" i="1"/>
  <c r="AE168" i="1"/>
  <c r="AG168" i="1"/>
  <c r="AC168" i="1"/>
  <c r="AE80" i="1"/>
  <c r="AC80" i="1"/>
  <c r="AG80" i="1"/>
  <c r="AD349" i="1"/>
  <c r="AF349" i="1"/>
  <c r="AF202" i="1"/>
  <c r="AH202" i="1"/>
  <c r="AD202" i="1"/>
  <c r="AG437" i="1"/>
  <c r="AE437" i="1"/>
  <c r="AC240" i="1"/>
  <c r="AE240" i="1"/>
  <c r="AG240" i="1"/>
  <c r="AG83" i="1"/>
  <c r="AE83" i="1"/>
  <c r="Q18" i="1"/>
  <c r="R18" i="1" s="1"/>
  <c r="L25" i="1"/>
  <c r="L14" i="1"/>
  <c r="AD217" i="1"/>
  <c r="AF217" i="1"/>
  <c r="AH217" i="1"/>
  <c r="AD145" i="1"/>
  <c r="AF145" i="1"/>
  <c r="AD67" i="1"/>
  <c r="AF67" i="1"/>
  <c r="AC399" i="1"/>
  <c r="AE399" i="1"/>
  <c r="AG399" i="1"/>
  <c r="AC322" i="1"/>
  <c r="AE322" i="1"/>
  <c r="AG322" i="1"/>
  <c r="AC234" i="1"/>
  <c r="AE234" i="1"/>
  <c r="AG234" i="1"/>
  <c r="AG596" i="1"/>
  <c r="AG594" i="1"/>
  <c r="AC592" i="1"/>
  <c r="AE585" i="1"/>
  <c r="AF506" i="1"/>
  <c r="AH588" i="1"/>
  <c r="AH486" i="1"/>
  <c r="AF521" i="1"/>
  <c r="AG526" i="1"/>
  <c r="AD502" i="1"/>
  <c r="AD215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F578" i="1"/>
  <c r="AG446" i="1"/>
  <c r="AG455" i="1"/>
  <c r="AG452" i="1"/>
  <c r="AG94" i="1"/>
  <c r="AE455" i="1"/>
  <c r="AE452" i="1"/>
  <c r="AE94" i="1"/>
  <c r="AC428" i="1"/>
  <c r="AE331" i="1"/>
  <c r="AD259" i="1"/>
  <c r="AH306" i="1"/>
  <c r="AG370" i="1"/>
  <c r="AH301" i="1"/>
  <c r="AH152" i="1"/>
  <c r="AF234" i="1"/>
  <c r="AC420" i="1"/>
  <c r="AD152" i="1"/>
  <c r="AD343" i="1"/>
  <c r="AF404" i="1"/>
  <c r="AG202" i="1"/>
  <c r="AG368" i="1"/>
  <c r="AG280" i="1"/>
  <c r="AE368" i="1"/>
  <c r="AE280" i="1"/>
  <c r="AD230" i="1"/>
  <c r="AD154" i="1"/>
  <c r="AD60" i="1"/>
  <c r="AD146" i="1"/>
  <c r="AD344" i="1"/>
  <c r="AH344" i="1"/>
  <c r="AF344" i="1"/>
  <c r="AF244" i="1"/>
  <c r="AD244" i="1"/>
  <c r="AG334" i="1"/>
  <c r="AE334" i="1"/>
  <c r="AH249" i="1"/>
  <c r="AF249" i="1"/>
  <c r="AD249" i="1"/>
  <c r="AC83" i="1"/>
  <c r="AE579" i="1"/>
  <c r="AD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E501" i="1"/>
  <c r="AE528" i="1"/>
  <c r="AC528" i="1"/>
  <c r="AH465" i="1"/>
  <c r="AD465" i="1"/>
  <c r="AH513" i="1"/>
  <c r="AG482" i="1"/>
  <c r="AF215" i="1"/>
  <c r="AD391" i="1"/>
  <c r="AH401" i="1"/>
  <c r="AH208" i="1"/>
  <c r="AE244" i="1"/>
  <c r="AF343" i="1"/>
  <c r="AD401" i="1"/>
  <c r="AG103" i="1"/>
  <c r="AD398" i="1"/>
  <c r="AD311" i="1"/>
  <c r="AC324" i="1"/>
  <c r="AC422" i="1"/>
  <c r="AG422" i="1"/>
  <c r="Q25" i="1"/>
  <c r="AG92" i="1"/>
  <c r="AC92" i="1"/>
  <c r="AH349" i="1"/>
  <c r="AC437" i="1"/>
  <c r="AD315" i="1"/>
  <c r="AF315" i="1"/>
  <c r="AD233" i="1"/>
  <c r="AF233" i="1"/>
  <c r="AE592" i="1"/>
  <c r="AE583" i="1"/>
  <c r="AE581" i="1"/>
  <c r="AD590" i="1"/>
  <c r="AH590" i="1"/>
  <c r="AG501" i="1"/>
  <c r="AD237" i="1"/>
  <c r="AG303" i="1"/>
  <c r="AE128" i="1"/>
  <c r="AD84" i="1"/>
  <c r="AD104" i="1"/>
  <c r="L9" i="1"/>
  <c r="AG423" i="1"/>
  <c r="AG324" i="1"/>
  <c r="AC202" i="1"/>
  <c r="AC103" i="1"/>
  <c r="AC423" i="1"/>
  <c r="AC316" i="1"/>
  <c r="AC334" i="1"/>
  <c r="AE316" i="1"/>
  <c r="AH298" i="1"/>
  <c r="AF298" i="1"/>
  <c r="AG199" i="1"/>
  <c r="AH260" i="1"/>
  <c r="AC58" i="1"/>
  <c r="AG58" i="1"/>
  <c r="AD384" i="1"/>
  <c r="AF384" i="1"/>
  <c r="AH384" i="1"/>
  <c r="Q12" i="1"/>
  <c r="AD267" i="1"/>
  <c r="AC166" i="1"/>
  <c r="Q23" i="1"/>
  <c r="R23" i="1" s="1"/>
  <c r="Q22" i="1"/>
  <c r="AG110" i="1"/>
  <c r="AH264" i="1"/>
  <c r="AG384" i="1"/>
  <c r="AH362" i="1"/>
  <c r="AG45" i="1"/>
  <c r="AG231" i="1"/>
  <c r="AG152" i="1"/>
  <c r="AG272" i="1"/>
  <c r="AH346" i="1"/>
  <c r="AG164" i="1"/>
  <c r="AH321" i="1"/>
  <c r="AG170" i="1"/>
  <c r="AG260" i="1"/>
  <c r="AG106" i="1"/>
  <c r="AH73" i="1"/>
  <c r="AG189" i="1"/>
  <c r="AE110" i="1"/>
  <c r="AF264" i="1"/>
  <c r="AE285" i="1"/>
  <c r="AF378" i="1"/>
  <c r="AF108" i="1"/>
  <c r="AE231" i="1"/>
  <c r="AF408" i="1"/>
  <c r="AF77" i="1"/>
  <c r="AE251" i="1"/>
  <c r="AE239" i="1"/>
  <c r="AF200" i="1"/>
  <c r="AF346" i="1"/>
  <c r="AE164" i="1"/>
  <c r="AF386" i="1"/>
  <c r="AF241" i="1"/>
  <c r="AE170" i="1"/>
  <c r="AF58" i="1"/>
  <c r="AF394" i="1"/>
  <c r="AE260" i="1"/>
  <c r="AE106" i="1"/>
  <c r="AF73" i="1"/>
  <c r="AE189" i="1"/>
  <c r="Q21" i="1"/>
  <c r="R21" i="1" s="1"/>
  <c r="P9" i="1"/>
  <c r="P24" i="1"/>
  <c r="P22" i="1"/>
  <c r="P16" i="1"/>
  <c r="R16" i="1" s="1"/>
  <c r="AG220" i="1"/>
  <c r="AH350" i="1"/>
  <c r="AH78" i="1"/>
  <c r="AG155" i="1"/>
  <c r="AH304" i="1"/>
  <c r="AG319" i="1"/>
  <c r="AH77" i="1"/>
  <c r="AG251" i="1"/>
  <c r="AG404" i="1"/>
  <c r="AH317" i="1"/>
  <c r="AG263" i="1"/>
  <c r="AG76" i="1"/>
  <c r="AH241" i="1"/>
  <c r="AG93" i="1"/>
  <c r="AG304" i="1"/>
  <c r="AH157" i="1"/>
  <c r="AH166" i="1"/>
  <c r="AG279" i="1"/>
  <c r="AE220" i="1"/>
  <c r="AF350" i="1"/>
  <c r="AE384" i="1"/>
  <c r="AE319" i="1"/>
  <c r="AE66" i="1"/>
  <c r="AF170" i="1"/>
  <c r="AE328" i="1"/>
  <c r="AE272" i="1"/>
  <c r="AE263" i="1"/>
  <c r="AE76" i="1"/>
  <c r="AE181" i="1"/>
  <c r="AE304" i="1"/>
  <c r="AF157" i="1"/>
  <c r="AF166" i="1"/>
  <c r="AE279" i="1"/>
  <c r="AC433" i="1"/>
  <c r="AE433" i="1"/>
  <c r="AE104" i="1"/>
  <c r="AG221" i="1"/>
  <c r="AC221" i="1"/>
  <c r="AG297" i="1"/>
  <c r="AH75" i="1"/>
  <c r="AG230" i="1"/>
  <c r="AG120" i="1"/>
  <c r="AH162" i="1"/>
  <c r="AH378" i="1"/>
  <c r="AG407" i="1"/>
  <c r="AH240" i="1"/>
  <c r="AH170" i="1"/>
  <c r="AG328" i="1"/>
  <c r="AG373" i="1"/>
  <c r="AH184" i="1"/>
  <c r="AG357" i="1"/>
  <c r="AG181" i="1"/>
  <c r="AH352" i="1"/>
  <c r="AH173" i="1"/>
  <c r="AH270" i="1"/>
  <c r="AG343" i="1"/>
  <c r="AE297" i="1"/>
  <c r="AF75" i="1"/>
  <c r="AF240" i="1"/>
  <c r="AE64" i="1"/>
  <c r="AF317" i="1"/>
  <c r="AE41" i="1"/>
  <c r="AE373" i="1"/>
  <c r="AF184" i="1"/>
  <c r="AF418" i="1"/>
  <c r="AF321" i="1"/>
  <c r="AE214" i="1"/>
  <c r="AE93" i="1"/>
  <c r="AF352" i="1"/>
  <c r="AF173" i="1"/>
  <c r="AF270" i="1"/>
  <c r="AE343" i="1"/>
  <c r="AE17" i="1"/>
  <c r="AC13" i="1"/>
  <c r="AH9" i="1"/>
  <c r="AE13" i="1"/>
  <c r="AG11" i="1"/>
  <c r="P17" i="1"/>
  <c r="AD9" i="1"/>
  <c r="AF23" i="1"/>
  <c r="L15" i="1"/>
  <c r="L20" i="1"/>
  <c r="P25" i="1"/>
  <c r="AE22" i="1"/>
  <c r="AG26" i="1"/>
  <c r="AD28" i="1"/>
  <c r="AH23" i="1"/>
  <c r="L24" i="1"/>
  <c r="L7" i="1"/>
  <c r="P12" i="1"/>
  <c r="P6" i="1"/>
  <c r="AD14" i="1"/>
  <c r="P14" i="1"/>
  <c r="AF14" i="1"/>
  <c r="AD16" i="1"/>
  <c r="Q19" i="1"/>
  <c r="R19" i="1" s="1"/>
  <c r="L13" i="1"/>
  <c r="AH10" i="1"/>
  <c r="Q14" i="1"/>
  <c r="L19" i="1"/>
  <c r="AC28" i="1"/>
  <c r="AF28" i="1"/>
  <c r="P10" i="1"/>
  <c r="Q10" i="1"/>
  <c r="K10" i="1"/>
  <c r="Q7" i="1"/>
  <c r="AH25" i="1"/>
  <c r="P7" i="1"/>
  <c r="AC24" i="1"/>
  <c r="AE24" i="1"/>
  <c r="AG23" i="1"/>
  <c r="AE23" i="1"/>
  <c r="AH21" i="1"/>
  <c r="AG21" i="1"/>
  <c r="AE21" i="1"/>
  <c r="P15" i="1"/>
  <c r="K17" i="1"/>
  <c r="AG16" i="1"/>
  <c r="AE16" i="1"/>
  <c r="AE15" i="1"/>
  <c r="AG14" i="1"/>
  <c r="AE14" i="1"/>
  <c r="AH13" i="1"/>
  <c r="AF13" i="1"/>
  <c r="AH12" i="1"/>
  <c r="AF12" i="1"/>
  <c r="AE11" i="1"/>
  <c r="K14" i="1"/>
  <c r="Q13" i="1"/>
  <c r="AG8" i="1"/>
  <c r="AE8" i="1"/>
  <c r="K13" i="1"/>
  <c r="AE427" i="1"/>
  <c r="AC427" i="1"/>
  <c r="AG427" i="1"/>
  <c r="AD510" i="1"/>
  <c r="AF510" i="1"/>
  <c r="AE476" i="1"/>
  <c r="AG476" i="1"/>
  <c r="AD444" i="1"/>
  <c r="AF444" i="1"/>
  <c r="AD477" i="1"/>
  <c r="AH477" i="1"/>
  <c r="AE392" i="1"/>
  <c r="AC392" i="1"/>
  <c r="AG392" i="1"/>
  <c r="AD326" i="1"/>
  <c r="AF326" i="1"/>
  <c r="AH326" i="1"/>
  <c r="AC268" i="1"/>
  <c r="AE268" i="1"/>
  <c r="AF179" i="1"/>
  <c r="AD179" i="1"/>
  <c r="AE125" i="1"/>
  <c r="AC125" i="1"/>
  <c r="AG125" i="1"/>
  <c r="AD211" i="1"/>
  <c r="AH211" i="1"/>
  <c r="AF211" i="1"/>
  <c r="AG349" i="1"/>
  <c r="AC349" i="1"/>
  <c r="AE349" i="1"/>
  <c r="AH337" i="1"/>
  <c r="AD337" i="1"/>
  <c r="AF337" i="1"/>
  <c r="AG378" i="1"/>
  <c r="AE378" i="1"/>
  <c r="AC378" i="1"/>
  <c r="AG597" i="1"/>
  <c r="AC595" i="1"/>
  <c r="AC583" i="1"/>
  <c r="AG581" i="1"/>
  <c r="AC579" i="1"/>
  <c r="AH586" i="1"/>
  <c r="AD433" i="1"/>
  <c r="AH593" i="1"/>
  <c r="AG576" i="1"/>
  <c r="AC574" i="1"/>
  <c r="AG572" i="1"/>
  <c r="AC570" i="1"/>
  <c r="AG568" i="1"/>
  <c r="AG564" i="1"/>
  <c r="AE553" i="1"/>
  <c r="AC6" i="1"/>
  <c r="AF6" i="1"/>
  <c r="AH179" i="1"/>
  <c r="AG461" i="1"/>
  <c r="AG533" i="1"/>
  <c r="AC534" i="1"/>
  <c r="AF536" i="1"/>
  <c r="AF537" i="1"/>
  <c r="AF538" i="1"/>
  <c r="AD562" i="1"/>
  <c r="AH564" i="1"/>
  <c r="AD566" i="1"/>
  <c r="AD463" i="1"/>
  <c r="AH452" i="1"/>
  <c r="AC521" i="1"/>
  <c r="AC448" i="1"/>
  <c r="AC477" i="1"/>
  <c r="AG495" i="1"/>
  <c r="AC495" i="1"/>
  <c r="AH444" i="1"/>
  <c r="AF488" i="1"/>
  <c r="AH468" i="1"/>
  <c r="AE483" i="1"/>
  <c r="AC483" i="1"/>
  <c r="AF494" i="1"/>
  <c r="AH494" i="1"/>
  <c r="AF495" i="1"/>
  <c r="AD495" i="1"/>
  <c r="AD459" i="1"/>
  <c r="AF459" i="1"/>
  <c r="AC442" i="1"/>
  <c r="AE442" i="1"/>
  <c r="AG442" i="1"/>
  <c r="AH428" i="1"/>
  <c r="AF428" i="1"/>
  <c r="AE72" i="1"/>
  <c r="AG72" i="1"/>
  <c r="AF110" i="1"/>
  <c r="AD110" i="1"/>
  <c r="AD163" i="1"/>
  <c r="AF163" i="1"/>
  <c r="AH163" i="1"/>
  <c r="AF59" i="1"/>
  <c r="AD59" i="1"/>
  <c r="AF17" i="1"/>
  <c r="AH17" i="1"/>
  <c r="AD17" i="1"/>
  <c r="AF405" i="1"/>
  <c r="AH405" i="1"/>
  <c r="AE367" i="1"/>
  <c r="AC367" i="1"/>
  <c r="AE570" i="1"/>
  <c r="AG6" i="1"/>
  <c r="AF534" i="1"/>
  <c r="AD554" i="1"/>
  <c r="AF584" i="1"/>
  <c r="AH473" i="1"/>
  <c r="AH490" i="1"/>
  <c r="AC470" i="1"/>
  <c r="AE489" i="1"/>
  <c r="AC476" i="1"/>
  <c r="AE499" i="1"/>
  <c r="AG499" i="1"/>
  <c r="AD517" i="1"/>
  <c r="AF517" i="1"/>
  <c r="AC508" i="1"/>
  <c r="AE508" i="1"/>
  <c r="AD437" i="1"/>
  <c r="AH437" i="1"/>
  <c r="AD355" i="1"/>
  <c r="AF355" i="1"/>
  <c r="AH355" i="1"/>
  <c r="AF288" i="1"/>
  <c r="AH288" i="1"/>
  <c r="AD288" i="1"/>
  <c r="AF229" i="1"/>
  <c r="AD229" i="1"/>
  <c r="AH229" i="1"/>
  <c r="AE126" i="1"/>
  <c r="AC126" i="1"/>
  <c r="AH399" i="1"/>
  <c r="AF399" i="1"/>
  <c r="AD399" i="1"/>
  <c r="AH231" i="1"/>
  <c r="AD231" i="1"/>
  <c r="AF231" i="1"/>
  <c r="AE147" i="1"/>
  <c r="AG147" i="1"/>
  <c r="AH188" i="1"/>
  <c r="AD188" i="1"/>
  <c r="AG136" i="1"/>
  <c r="AE136" i="1"/>
  <c r="AC136" i="1"/>
  <c r="AC361" i="1"/>
  <c r="AE361" i="1"/>
  <c r="AG361" i="1"/>
  <c r="AD285" i="1"/>
  <c r="AF285" i="1"/>
  <c r="AH285" i="1"/>
  <c r="AC229" i="1"/>
  <c r="AE229" i="1"/>
  <c r="AG229" i="1"/>
  <c r="AD175" i="1"/>
  <c r="AF175" i="1"/>
  <c r="AH175" i="1"/>
  <c r="AD133" i="1"/>
  <c r="AH133" i="1"/>
  <c r="AF133" i="1"/>
  <c r="AC75" i="1"/>
  <c r="AE75" i="1"/>
  <c r="AG75" i="1"/>
  <c r="AD24" i="1"/>
  <c r="AF24" i="1"/>
  <c r="AH24" i="1"/>
  <c r="AD356" i="1"/>
  <c r="AF356" i="1"/>
  <c r="AH356" i="1"/>
  <c r="AD256" i="1"/>
  <c r="AF256" i="1"/>
  <c r="AH256" i="1"/>
  <c r="AD129" i="1"/>
  <c r="AH129" i="1"/>
  <c r="AF129" i="1"/>
  <c r="AC421" i="1"/>
  <c r="AE421" i="1"/>
  <c r="AG421" i="1"/>
  <c r="AC311" i="1"/>
  <c r="AE311" i="1"/>
  <c r="AG311" i="1"/>
  <c r="O19" i="1" s="1"/>
  <c r="AH6" i="1"/>
  <c r="AD533" i="1"/>
  <c r="AH562" i="1"/>
  <c r="AD564" i="1"/>
  <c r="AH566" i="1"/>
  <c r="AF490" i="1"/>
  <c r="AG445" i="1"/>
  <c r="AC443" i="1"/>
  <c r="AG487" i="1"/>
  <c r="AE487" i="1"/>
  <c r="AD488" i="1"/>
  <c r="AG489" i="1"/>
  <c r="AD468" i="1"/>
  <c r="AG508" i="1"/>
  <c r="AE518" i="1"/>
  <c r="AG518" i="1"/>
  <c r="AD508" i="1"/>
  <c r="AF508" i="1"/>
  <c r="AH508" i="1"/>
  <c r="AD479" i="1"/>
  <c r="AH479" i="1"/>
  <c r="AF138" i="1"/>
  <c r="AH138" i="1"/>
  <c r="AF437" i="1"/>
  <c r="AD432" i="1"/>
  <c r="AF432" i="1"/>
  <c r="AC434" i="1"/>
  <c r="AG434" i="1"/>
  <c r="AE61" i="1"/>
  <c r="AC61" i="1"/>
  <c r="AD424" i="1"/>
  <c r="AH424" i="1"/>
  <c r="AF424" i="1"/>
  <c r="AC259" i="1"/>
  <c r="AG259" i="1"/>
  <c r="AD411" i="1"/>
  <c r="AH411" i="1"/>
  <c r="AD186" i="1"/>
  <c r="AF186" i="1"/>
  <c r="AE95" i="1"/>
  <c r="AC95" i="1"/>
  <c r="M10" i="1" s="1"/>
  <c r="AG387" i="1"/>
  <c r="AE387" i="1"/>
  <c r="AC387" i="1"/>
  <c r="AC60" i="1"/>
  <c r="AF90" i="1"/>
  <c r="AD90" i="1"/>
  <c r="AF43" i="1"/>
  <c r="AD43" i="1"/>
  <c r="AE225" i="1"/>
  <c r="AC225" i="1"/>
  <c r="AH180" i="1"/>
  <c r="AD180" i="1"/>
  <c r="AF180" i="1"/>
  <c r="AG369" i="1"/>
  <c r="AE369" i="1"/>
  <c r="AH415" i="1"/>
  <c r="AF407" i="1"/>
  <c r="AH407" i="1"/>
  <c r="AE413" i="1"/>
  <c r="AC248" i="1"/>
  <c r="AE409" i="1"/>
  <c r="AH91" i="1"/>
  <c r="AH380" i="1"/>
  <c r="AE127" i="1"/>
  <c r="AH140" i="1"/>
  <c r="AE293" i="1"/>
  <c r="AC63" i="1"/>
  <c r="AH363" i="1"/>
  <c r="AD83" i="1"/>
  <c r="AC332" i="1"/>
  <c r="AG150" i="1"/>
  <c r="AC150" i="1"/>
  <c r="AG345" i="1"/>
  <c r="AC345" i="1"/>
  <c r="AH111" i="1"/>
  <c r="AC250" i="1"/>
  <c r="AC19" i="1"/>
  <c r="AD266" i="1"/>
  <c r="AD207" i="1"/>
  <c r="AH207" i="1"/>
  <c r="AF207" i="1"/>
  <c r="AF151" i="1"/>
  <c r="AH151" i="1"/>
  <c r="AG56" i="1"/>
  <c r="AE56" i="1"/>
  <c r="AE405" i="1"/>
  <c r="AC405" i="1"/>
  <c r="AC386" i="1"/>
  <c r="AH251" i="1"/>
  <c r="AH164" i="1"/>
  <c r="AG135" i="1"/>
  <c r="AG42" i="1"/>
  <c r="AG132" i="1"/>
  <c r="AG33" i="1"/>
  <c r="AG340" i="1"/>
  <c r="AG375" i="1"/>
  <c r="AG243" i="1"/>
  <c r="AG363" i="1"/>
  <c r="AG264" i="1"/>
  <c r="AG187" i="1"/>
  <c r="AH271" i="1"/>
  <c r="AG36" i="1"/>
  <c r="AH395" i="1"/>
  <c r="AG329" i="1"/>
  <c r="AG241" i="1"/>
  <c r="AH143" i="1"/>
  <c r="AG38" i="1"/>
  <c r="AH422" i="1"/>
  <c r="AH379" i="1"/>
  <c r="AH332" i="1"/>
  <c r="AG282" i="1"/>
  <c r="AH243" i="1"/>
  <c r="AH203" i="1"/>
  <c r="AG172" i="1"/>
  <c r="AH136" i="1"/>
  <c r="AG84" i="1"/>
  <c r="AF417" i="1"/>
  <c r="AF309" i="1"/>
  <c r="AE377" i="1"/>
  <c r="AE289" i="1"/>
  <c r="AE340" i="1"/>
  <c r="AE177" i="1"/>
  <c r="AF135" i="1"/>
  <c r="AF27" i="1"/>
  <c r="AE121" i="1"/>
  <c r="AF213" i="1"/>
  <c r="AE36" i="1"/>
  <c r="AF137" i="1"/>
  <c r="AE329" i="1"/>
  <c r="AE241" i="1"/>
  <c r="AF143" i="1"/>
  <c r="AF379" i="1"/>
  <c r="AF332" i="1"/>
  <c r="AE282" i="1"/>
  <c r="AF243" i="1"/>
  <c r="AF203" i="1"/>
  <c r="AE172" i="1"/>
  <c r="AF136" i="1"/>
  <c r="AE84" i="1"/>
  <c r="AH417" i="1"/>
  <c r="AH309" i="1"/>
  <c r="AG377" i="1"/>
  <c r="AG289" i="1"/>
  <c r="AG396" i="1"/>
  <c r="AG308" i="1"/>
  <c r="AH134" i="1"/>
  <c r="AH26" i="1"/>
  <c r="AH57" i="1"/>
  <c r="AH421" i="1"/>
  <c r="AH135" i="1"/>
  <c r="AH27" i="1"/>
  <c r="O18" i="1" s="1"/>
  <c r="AG196" i="1"/>
  <c r="AG108" i="1"/>
  <c r="AH333" i="1"/>
  <c r="AH286" i="1"/>
  <c r="AG173" i="1"/>
  <c r="AH137" i="1"/>
  <c r="AH366" i="1"/>
  <c r="AH275" i="1"/>
  <c r="AG175" i="1"/>
  <c r="AH87" i="1"/>
  <c r="AG401" i="1"/>
  <c r="AG313" i="1"/>
  <c r="AH216" i="1"/>
  <c r="AG159" i="1"/>
  <c r="AG71" i="1"/>
  <c r="AF139" i="1"/>
  <c r="AE132" i="1"/>
  <c r="AF134" i="1"/>
  <c r="AE375" i="1"/>
  <c r="AE243" i="1"/>
  <c r="AF222" i="1"/>
  <c r="AF271" i="1"/>
  <c r="AE196" i="1"/>
  <c r="AE108" i="1"/>
  <c r="AF333" i="1"/>
  <c r="AF286" i="1"/>
  <c r="AE173" i="1"/>
  <c r="AE417" i="1"/>
  <c r="AF366" i="1"/>
  <c r="AF275" i="1"/>
  <c r="AE175" i="1"/>
  <c r="AF87" i="1"/>
  <c r="AE38" i="1"/>
  <c r="AF422" i="1"/>
  <c r="AF419" i="1"/>
  <c r="AF339" i="1"/>
  <c r="AF227" i="1"/>
  <c r="AF132" i="1"/>
  <c r="AF38" i="1"/>
  <c r="AE376" i="1"/>
  <c r="AE301" i="1"/>
  <c r="AE235" i="1"/>
  <c r="AE153" i="1"/>
  <c r="AH139" i="1"/>
  <c r="AH48" i="1"/>
  <c r="AH296" i="1"/>
  <c r="AH201" i="1"/>
  <c r="AH414" i="1"/>
  <c r="AH313" i="1"/>
  <c r="AH196" i="1"/>
  <c r="AH121" i="1"/>
  <c r="AG100" i="1"/>
  <c r="AH222" i="1"/>
  <c r="AG66" i="1"/>
  <c r="AH408" i="1"/>
  <c r="AH142" i="1"/>
  <c r="AH52" i="1"/>
  <c r="AG262" i="1"/>
  <c r="AG360" i="1"/>
  <c r="AG184" i="1"/>
  <c r="AG417" i="1"/>
  <c r="AH338" i="1"/>
  <c r="AG258" i="1"/>
  <c r="AH161" i="1"/>
  <c r="AH100" i="1"/>
  <c r="AH419" i="1"/>
  <c r="AH339" i="1"/>
  <c r="AH227" i="1"/>
  <c r="AH132" i="1"/>
  <c r="AH38" i="1"/>
  <c r="AG376" i="1"/>
  <c r="AG301" i="1"/>
  <c r="AG235" i="1"/>
  <c r="AG153" i="1"/>
  <c r="AF114" i="1"/>
  <c r="AF18" i="1"/>
  <c r="AF284" i="1"/>
  <c r="AF214" i="1"/>
  <c r="AE396" i="1"/>
  <c r="AE308" i="1"/>
  <c r="AF296" i="1"/>
  <c r="AF201" i="1"/>
  <c r="AF57" i="1"/>
  <c r="AF297" i="1"/>
  <c r="AE363" i="1"/>
  <c r="AE264" i="1"/>
  <c r="AE187" i="1"/>
  <c r="AF52" i="1"/>
  <c r="AE262" i="1"/>
  <c r="AE360" i="1"/>
  <c r="AE184" i="1"/>
  <c r="AF55" i="1"/>
  <c r="AE401" i="1"/>
  <c r="AE313" i="1"/>
  <c r="AF216" i="1"/>
  <c r="AE159" i="1"/>
  <c r="AE71" i="1"/>
  <c r="AH555" i="1"/>
  <c r="AD555" i="1"/>
  <c r="AH559" i="1"/>
  <c r="AD559" i="1"/>
  <c r="AH563" i="1"/>
  <c r="AD563" i="1"/>
  <c r="AH567" i="1"/>
  <c r="AD567" i="1"/>
  <c r="AF570" i="1"/>
  <c r="AH570" i="1"/>
  <c r="AG534" i="1"/>
  <c r="AD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H554" i="1"/>
  <c r="AD556" i="1"/>
  <c r="AF572" i="1"/>
  <c r="AH572" i="1"/>
  <c r="AF557" i="1"/>
  <c r="AD557" i="1"/>
  <c r="AF561" i="1"/>
  <c r="AD561" i="1"/>
  <c r="AF565" i="1"/>
  <c r="AD565" i="1"/>
  <c r="AD570" i="1"/>
  <c r="AF574" i="1"/>
  <c r="AH574" i="1"/>
  <c r="AD534" i="1"/>
  <c r="AG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D553" i="1"/>
  <c r="AH556" i="1"/>
  <c r="AD558" i="1"/>
  <c r="AH560" i="1"/>
  <c r="AF568" i="1"/>
  <c r="AH568" i="1"/>
  <c r="AD572" i="1"/>
  <c r="AF576" i="1"/>
  <c r="AH576" i="1"/>
  <c r="AF105" i="1"/>
  <c r="AE248" i="1"/>
  <c r="AE299" i="1"/>
  <c r="AH197" i="1"/>
  <c r="AF411" i="1"/>
  <c r="AE51" i="1"/>
  <c r="AE266" i="1"/>
  <c r="AE145" i="1"/>
  <c r="AF30" i="1"/>
  <c r="AE27" i="1"/>
  <c r="K12" i="1"/>
  <c r="AF225" i="1"/>
  <c r="AD225" i="1"/>
  <c r="AE163" i="1"/>
  <c r="AC163" i="1"/>
  <c r="AC190" i="1"/>
  <c r="AE190" i="1"/>
  <c r="AH280" i="1"/>
  <c r="AD415" i="1"/>
  <c r="AH371" i="1"/>
  <c r="AG268" i="1"/>
  <c r="AG169" i="1"/>
  <c r="AG70" i="1"/>
  <c r="AH244" i="1"/>
  <c r="AG28" i="1"/>
  <c r="K7" i="1"/>
  <c r="AC211" i="1"/>
  <c r="AC383" i="1"/>
  <c r="AE383" i="1"/>
  <c r="AD159" i="1"/>
  <c r="AF159" i="1"/>
  <c r="AD95" i="1"/>
  <c r="AF95" i="1"/>
  <c r="AF289" i="1"/>
  <c r="AD289" i="1"/>
  <c r="AF178" i="1"/>
  <c r="AD178" i="1"/>
  <c r="AH178" i="1"/>
  <c r="AF93" i="1"/>
  <c r="AH93" i="1"/>
  <c r="AE366" i="1"/>
  <c r="AG366" i="1"/>
  <c r="AE267" i="1"/>
  <c r="AC267" i="1"/>
  <c r="AG267" i="1"/>
  <c r="AD569" i="1"/>
  <c r="AD571" i="1"/>
  <c r="AD573" i="1"/>
  <c r="AD575" i="1"/>
  <c r="AD577" i="1"/>
  <c r="AH460" i="1"/>
  <c r="AG494" i="1"/>
  <c r="AF292" i="1"/>
  <c r="AD428" i="1"/>
  <c r="AE398" i="1"/>
  <c r="AG428" i="1"/>
  <c r="AF39" i="1"/>
  <c r="AE332" i="1"/>
  <c r="AC321" i="1"/>
  <c r="AF218" i="1"/>
  <c r="AH263" i="1"/>
  <c r="AG326" i="1"/>
  <c r="AG18" i="1"/>
  <c r="AG266" i="1"/>
  <c r="AH30" i="1"/>
  <c r="AE326" i="1"/>
  <c r="AD254" i="1"/>
  <c r="AC167" i="1"/>
  <c r="AE40" i="1"/>
  <c r="K6" i="1"/>
  <c r="AE277" i="1"/>
  <c r="AG244" i="1"/>
  <c r="AF116" i="1"/>
  <c r="AH274" i="1"/>
  <c r="AH109" i="1"/>
  <c r="AC364" i="1"/>
  <c r="AE364" i="1"/>
  <c r="AD287" i="1"/>
  <c r="AF287" i="1"/>
  <c r="AD112" i="1"/>
  <c r="AF112" i="1"/>
  <c r="AD70" i="1"/>
  <c r="M14" i="1" s="1"/>
  <c r="AF70" i="1"/>
  <c r="AC69" i="1"/>
  <c r="AE69" i="1"/>
  <c r="AE182" i="1"/>
  <c r="AD292" i="1"/>
  <c r="AE204" i="1"/>
  <c r="AE156" i="1"/>
  <c r="AE426" i="1"/>
  <c r="AD280" i="1"/>
  <c r="AD39" i="1"/>
  <c r="AE171" i="1"/>
  <c r="AC72" i="1"/>
  <c r="AC293" i="1"/>
  <c r="K24" i="1"/>
  <c r="L11" i="1"/>
  <c r="AE201" i="1"/>
  <c r="AG201" i="1"/>
  <c r="AC124" i="1"/>
  <c r="AG124" i="1"/>
  <c r="AD283" i="1"/>
  <c r="AF283" i="1"/>
  <c r="AD101" i="1"/>
  <c r="AF101" i="1"/>
  <c r="AC339" i="1"/>
  <c r="AE339" i="1"/>
  <c r="AC188" i="1"/>
  <c r="AE188" i="1"/>
  <c r="K20" i="1"/>
  <c r="K19" i="1"/>
  <c r="K25" i="1"/>
  <c r="K16" i="1"/>
  <c r="K18" i="1"/>
  <c r="L21" i="1"/>
  <c r="K9" i="1"/>
  <c r="K22" i="1"/>
  <c r="K15" i="1"/>
  <c r="K21" i="1"/>
  <c r="K23" i="1"/>
  <c r="Q8" i="1"/>
  <c r="AD8" i="1"/>
  <c r="M23" i="1" s="1"/>
  <c r="AH8" i="1"/>
  <c r="L8" i="1"/>
  <c r="R24" i="1"/>
  <c r="R20" i="1"/>
  <c r="K11" i="1"/>
  <c r="K8" i="1"/>
  <c r="Q11" i="1"/>
  <c r="P8" i="1"/>
  <c r="I4" i="8" s="1"/>
  <c r="AH553" i="1"/>
  <c r="AF555" i="1"/>
  <c r="AH557" i="1"/>
  <c r="AF559" i="1"/>
  <c r="AH561" i="1"/>
  <c r="AF563" i="1"/>
  <c r="AH565" i="1"/>
  <c r="AF567" i="1"/>
  <c r="AH569" i="1"/>
  <c r="AF571" i="1"/>
  <c r="AH573" i="1"/>
  <c r="AF575" i="1"/>
  <c r="AH577" i="1"/>
  <c r="AE578" i="1"/>
  <c r="AH578" i="1"/>
  <c r="AH237" i="1"/>
  <c r="AD388" i="1"/>
  <c r="AH388" i="1"/>
  <c r="AF388" i="1"/>
  <c r="AF281" i="1"/>
  <c r="AD281" i="1"/>
  <c r="AG391" i="1"/>
  <c r="AC391" i="1"/>
  <c r="AD193" i="1"/>
  <c r="AH193" i="1"/>
  <c r="AE430" i="1"/>
  <c r="AG430" i="1"/>
  <c r="AC430" i="1"/>
  <c r="AD434" i="1"/>
  <c r="AF434" i="1"/>
  <c r="AC578" i="1"/>
  <c r="AH435" i="1"/>
  <c r="AD435" i="1"/>
  <c r="AG281" i="1"/>
  <c r="AC281" i="1"/>
  <c r="AE281" i="1"/>
  <c r="AC409" i="1"/>
  <c r="M8" i="1" s="1"/>
  <c r="AH265" i="1"/>
  <c r="AF265" i="1"/>
  <c r="AH41" i="1"/>
  <c r="AF41" i="1"/>
  <c r="N24" i="1" s="1"/>
  <c r="AG148" i="1"/>
  <c r="O9" i="1" s="1"/>
  <c r="AC148" i="1"/>
  <c r="AH385" i="1"/>
  <c r="AG216" i="1"/>
  <c r="AG222" i="1"/>
  <c r="AG123" i="1"/>
  <c r="AG237" i="1"/>
  <c r="AE216" i="1"/>
  <c r="AD385" i="1"/>
  <c r="AD320" i="1"/>
  <c r="AC123" i="1"/>
  <c r="AD380" i="1"/>
  <c r="AH391" i="1"/>
  <c r="AH210" i="1"/>
  <c r="AG315" i="1"/>
  <c r="AG90" i="1"/>
  <c r="AD210" i="1"/>
  <c r="AD301" i="1"/>
  <c r="AC200" i="1"/>
  <c r="M13" i="1" s="1"/>
  <c r="AE422" i="1"/>
  <c r="AF205" i="1"/>
  <c r="AE82" i="1"/>
  <c r="AD371" i="1"/>
  <c r="AC169" i="1"/>
  <c r="AH432" i="1"/>
  <c r="AC426" i="1"/>
  <c r="AH83" i="1"/>
  <c r="AH186" i="1"/>
  <c r="AH320" i="1"/>
  <c r="AG145" i="1"/>
  <c r="AF16" i="1"/>
  <c r="AC315" i="1"/>
  <c r="AC90" i="1"/>
  <c r="AC237" i="1"/>
  <c r="AD403" i="1"/>
  <c r="AD310" i="1"/>
  <c r="AD89" i="1"/>
  <c r="AE47" i="1"/>
  <c r="AC47" i="1"/>
  <c r="M15" i="1" s="1"/>
  <c r="M19" i="1"/>
  <c r="AD50" i="1"/>
  <c r="AD35" i="1"/>
  <c r="N20" i="1"/>
  <c r="AE33" i="1"/>
  <c r="AG22" i="1"/>
  <c r="AF26" i="1"/>
  <c r="M24" i="1"/>
  <c r="M18" i="1"/>
  <c r="M16" i="1"/>
  <c r="M6" i="1"/>
  <c r="AD10" i="1"/>
  <c r="AG9" i="1"/>
  <c r="R17" i="1" l="1"/>
  <c r="E15" i="8"/>
  <c r="M25" i="1"/>
  <c r="R13" i="1"/>
  <c r="R9" i="1"/>
  <c r="O24" i="1"/>
  <c r="N12" i="1"/>
  <c r="J10" i="8"/>
  <c r="E8" i="8"/>
  <c r="E9" i="8"/>
  <c r="N22" i="1"/>
  <c r="I6" i="8"/>
  <c r="E20" i="8"/>
  <c r="J14" i="8"/>
  <c r="I16" i="8"/>
  <c r="M21" i="1"/>
  <c r="N23" i="1"/>
  <c r="N8" i="1"/>
  <c r="N15" i="1"/>
  <c r="M7" i="1"/>
  <c r="N17" i="1"/>
  <c r="O16" i="1"/>
  <c r="N7" i="1"/>
  <c r="M20" i="1"/>
  <c r="E10" i="8"/>
  <c r="I11" i="8"/>
  <c r="J15" i="8"/>
  <c r="R25" i="1"/>
  <c r="E14" i="8"/>
  <c r="J9" i="8"/>
  <c r="U8" i="1"/>
  <c r="N4" i="8" s="1"/>
  <c r="J18" i="8"/>
  <c r="J8" i="8"/>
  <c r="R12" i="1"/>
  <c r="R22" i="1"/>
  <c r="I9" i="8"/>
  <c r="M17" i="1"/>
  <c r="N19" i="1"/>
  <c r="O20" i="1"/>
  <c r="O12" i="1"/>
  <c r="O17" i="1"/>
  <c r="N14" i="1"/>
  <c r="N16" i="1"/>
  <c r="N13" i="1"/>
  <c r="O14" i="1"/>
  <c r="N18" i="1"/>
  <c r="M9" i="1"/>
  <c r="F5" i="8" s="1"/>
  <c r="I10" i="8"/>
  <c r="N6" i="1"/>
  <c r="M11" i="1"/>
  <c r="J16" i="8"/>
  <c r="E12" i="8"/>
  <c r="J5" i="8"/>
  <c r="E19" i="8"/>
  <c r="E6" i="8"/>
  <c r="E11" i="8"/>
  <c r="E21" i="8"/>
  <c r="J4" i="8"/>
  <c r="I8" i="8"/>
  <c r="E7" i="8"/>
  <c r="J12" i="8"/>
  <c r="E18" i="8"/>
  <c r="I12" i="8"/>
  <c r="J20" i="8"/>
  <c r="J7" i="8"/>
  <c r="E4" i="8"/>
  <c r="J6" i="8"/>
  <c r="J13" i="8"/>
  <c r="I7" i="8"/>
  <c r="R6" i="1"/>
  <c r="I19" i="8"/>
  <c r="O15" i="1"/>
  <c r="R15" i="1"/>
  <c r="N11" i="1"/>
  <c r="T20" i="1"/>
  <c r="M16" i="8" s="1"/>
  <c r="R10" i="1"/>
  <c r="R14" i="1"/>
  <c r="U20" i="1"/>
  <c r="N16" i="8" s="1"/>
  <c r="J11" i="8"/>
  <c r="R7" i="1"/>
  <c r="E17" i="8"/>
  <c r="J17" i="8"/>
  <c r="U15" i="1"/>
  <c r="N11" i="8" s="1"/>
  <c r="U11" i="1"/>
  <c r="N7" i="8" s="1"/>
  <c r="O7" i="1"/>
  <c r="O8" i="1"/>
  <c r="N21" i="1"/>
  <c r="I17" i="8"/>
  <c r="U14" i="1"/>
  <c r="N10" i="8" s="1"/>
  <c r="I20" i="8"/>
  <c r="D16" i="8"/>
  <c r="U18" i="1"/>
  <c r="N14" i="8" s="1"/>
  <c r="N10" i="1"/>
  <c r="U24" i="1"/>
  <c r="N20" i="8" s="1"/>
  <c r="U12" i="1"/>
  <c r="N8" i="8" s="1"/>
  <c r="T18" i="1"/>
  <c r="M14" i="8" s="1"/>
  <c r="E16" i="8"/>
  <c r="J19" i="8"/>
  <c r="T11" i="1"/>
  <c r="M7" i="8" s="1"/>
  <c r="I15" i="8"/>
  <c r="D7" i="8"/>
  <c r="I18" i="8"/>
  <c r="O6" i="1"/>
  <c r="I14" i="8"/>
  <c r="D15" i="8"/>
  <c r="U19" i="1"/>
  <c r="N15" i="8" s="1"/>
  <c r="D12" i="8"/>
  <c r="U10" i="1"/>
  <c r="N6" i="8" s="1"/>
  <c r="T21" i="1"/>
  <c r="M17" i="8" s="1"/>
  <c r="E13" i="8"/>
  <c r="I13" i="8"/>
  <c r="D6" i="8"/>
  <c r="T13" i="1"/>
  <c r="M9" i="8" s="1"/>
  <c r="U23" i="1"/>
  <c r="N19" i="8" s="1"/>
  <c r="T17" i="1"/>
  <c r="M13" i="8" s="1"/>
  <c r="T12" i="1"/>
  <c r="M8" i="8" s="1"/>
  <c r="U21" i="1"/>
  <c r="N17" i="8" s="1"/>
  <c r="U16" i="1"/>
  <c r="N12" i="8" s="1"/>
  <c r="U17" i="1"/>
  <c r="N13" i="8" s="1"/>
  <c r="U7" i="1"/>
  <c r="N3" i="8" s="1"/>
  <c r="U9" i="1"/>
  <c r="N5" i="8" s="1"/>
  <c r="U13" i="1"/>
  <c r="N9" i="8" s="1"/>
  <c r="D17" i="8"/>
  <c r="D19" i="8"/>
  <c r="M12" i="1"/>
  <c r="D18" i="8"/>
  <c r="T22" i="1"/>
  <c r="M18" i="8" s="1"/>
  <c r="U22" i="1"/>
  <c r="N18" i="8" s="1"/>
  <c r="O22" i="1"/>
  <c r="O25" i="1"/>
  <c r="D2" i="8"/>
  <c r="D13" i="8"/>
  <c r="D8" i="8"/>
  <c r="D20" i="8"/>
  <c r="D3" i="8"/>
  <c r="E3" i="8"/>
  <c r="D14" i="8"/>
  <c r="D4" i="8"/>
  <c r="E5" i="8"/>
  <c r="D10" i="8"/>
  <c r="D11" i="8"/>
  <c r="O10" i="1"/>
  <c r="O13" i="1"/>
  <c r="T19" i="1"/>
  <c r="M15" i="8" s="1"/>
  <c r="T16" i="1"/>
  <c r="M12" i="8" s="1"/>
  <c r="T15" i="1"/>
  <c r="M11" i="8" s="1"/>
  <c r="T14" i="1"/>
  <c r="M10" i="8" s="1"/>
  <c r="D9" i="8"/>
  <c r="T10" i="1"/>
  <c r="M6" i="8" s="1"/>
  <c r="T7" i="1"/>
  <c r="M3" i="8" s="1"/>
  <c r="T23" i="1"/>
  <c r="M19" i="8" s="1"/>
  <c r="T24" i="1"/>
  <c r="M20" i="8" s="1"/>
  <c r="O23" i="1"/>
  <c r="M22" i="1"/>
  <c r="N25" i="1"/>
  <c r="N9" i="1"/>
  <c r="O11" i="1"/>
  <c r="E2" i="8"/>
  <c r="U6" i="1"/>
  <c r="N2" i="8" s="1"/>
  <c r="T6" i="1"/>
  <c r="M2" i="8" s="1"/>
  <c r="T8" i="1"/>
  <c r="M4" i="8" s="1"/>
  <c r="T25" i="1"/>
  <c r="M21" i="8" s="1"/>
  <c r="U25" i="1"/>
  <c r="N21" i="8" s="1"/>
  <c r="D21" i="8"/>
  <c r="T9" i="1"/>
  <c r="M5" i="8" s="1"/>
  <c r="I3" i="8"/>
  <c r="R8" i="1"/>
  <c r="R11" i="1"/>
  <c r="I5" i="8"/>
  <c r="J2" i="8"/>
  <c r="I21" i="8"/>
  <c r="D5" i="8"/>
  <c r="O21" i="1"/>
  <c r="J21" i="8"/>
  <c r="J3" i="8"/>
  <c r="I2" i="8"/>
  <c r="K12" i="8" l="1"/>
  <c r="K10" i="8"/>
  <c r="K11" i="8"/>
  <c r="G8" i="8"/>
  <c r="H4" i="8"/>
  <c r="G11" i="8"/>
  <c r="F17" i="8"/>
  <c r="K7" i="8"/>
  <c r="F21" i="8"/>
  <c r="F7" i="8"/>
  <c r="F11" i="8"/>
  <c r="K9" i="8"/>
  <c r="K6" i="8"/>
  <c r="F6" i="8"/>
  <c r="F4" i="8"/>
  <c r="K18" i="8"/>
  <c r="F8" i="8"/>
  <c r="F10" i="8"/>
  <c r="K21" i="8"/>
  <c r="G13" i="8"/>
  <c r="K15" i="8"/>
  <c r="K20" i="8"/>
  <c r="F9" i="8"/>
  <c r="G5" i="8"/>
  <c r="F3" i="8"/>
  <c r="G3" i="8"/>
  <c r="H17" i="8"/>
  <c r="G21" i="8"/>
  <c r="F2" i="8"/>
  <c r="K8" i="8"/>
  <c r="K4" i="8"/>
  <c r="G2" i="8"/>
  <c r="G7" i="8"/>
  <c r="H6" i="8"/>
  <c r="K17" i="8"/>
  <c r="F16" i="8"/>
  <c r="H14" i="8"/>
  <c r="H11" i="8"/>
  <c r="H15" i="8"/>
  <c r="F15" i="8"/>
  <c r="G9" i="8"/>
  <c r="K19" i="8"/>
  <c r="H13" i="8"/>
  <c r="H10" i="8"/>
  <c r="F20" i="8"/>
  <c r="F13" i="8"/>
  <c r="G16" i="8"/>
  <c r="F14" i="8"/>
  <c r="F12" i="8"/>
  <c r="K14" i="8"/>
  <c r="G15" i="8"/>
  <c r="H8" i="8"/>
  <c r="H9" i="8"/>
  <c r="H12" i="8"/>
  <c r="G18" i="8"/>
  <c r="H16" i="8"/>
  <c r="K13" i="8"/>
  <c r="H7" i="8"/>
  <c r="G14" i="8"/>
  <c r="G12" i="8"/>
  <c r="H5" i="8"/>
  <c r="G17" i="8"/>
  <c r="K16" i="8"/>
  <c r="H21" i="8"/>
  <c r="H19" i="8"/>
  <c r="H18" i="8"/>
  <c r="K3" i="8"/>
  <c r="G10" i="8"/>
  <c r="G19" i="8"/>
  <c r="H20" i="8"/>
  <c r="F19" i="8"/>
  <c r="F18" i="8"/>
  <c r="G4" i="8"/>
  <c r="G6" i="8"/>
  <c r="G20" i="8"/>
  <c r="K2" i="8"/>
  <c r="H2" i="8"/>
  <c r="K5" i="8"/>
  <c r="H3" i="8"/>
</calcChain>
</file>

<file path=xl/sharedStrings.xml><?xml version="1.0" encoding="utf-8"?>
<sst xmlns="http://schemas.openxmlformats.org/spreadsheetml/2006/main" count="1855" uniqueCount="289">
  <si>
    <t>P</t>
  </si>
  <si>
    <t>Jogos</t>
  </si>
  <si>
    <t>GP</t>
  </si>
  <si>
    <t>GC</t>
  </si>
  <si>
    <t>pontos</t>
  </si>
  <si>
    <t>gols</t>
  </si>
  <si>
    <t>vitoria</t>
  </si>
  <si>
    <t>empate</t>
  </si>
  <si>
    <t>derrota</t>
  </si>
  <si>
    <t>J</t>
  </si>
  <si>
    <t>PG</t>
  </si>
  <si>
    <t>V</t>
  </si>
  <si>
    <t>E</t>
  </si>
  <si>
    <t>D</t>
  </si>
  <si>
    <t>SG</t>
  </si>
  <si>
    <t>AP%</t>
  </si>
  <si>
    <t>São Paulo</t>
  </si>
  <si>
    <t>Fluminense</t>
  </si>
  <si>
    <t>Flamengo</t>
  </si>
  <si>
    <t>Santos</t>
  </si>
  <si>
    <t>Cruzeiro</t>
  </si>
  <si>
    <t>Grêmio</t>
  </si>
  <si>
    <t>Pp</t>
  </si>
  <si>
    <t>D.C</t>
  </si>
  <si>
    <t>VT</t>
  </si>
  <si>
    <t>Times</t>
  </si>
  <si>
    <t>Pontos corridos</t>
  </si>
  <si>
    <t>C L A S S I F I C A Ç Ã O</t>
  </si>
  <si>
    <t>Classificação</t>
  </si>
  <si>
    <t>Ponto</t>
  </si>
  <si>
    <t>Jogo</t>
  </si>
  <si>
    <t>Vitoria</t>
  </si>
  <si>
    <t>Empate</t>
  </si>
  <si>
    <t>Saldo</t>
  </si>
  <si>
    <t>www.guiadecompra.com</t>
  </si>
  <si>
    <t>Atlético-MG</t>
  </si>
  <si>
    <t>Joga em casa</t>
  </si>
  <si>
    <t>Visitante</t>
  </si>
  <si>
    <t>Data</t>
  </si>
  <si>
    <t>OBS</t>
  </si>
  <si>
    <r>
      <t xml:space="preserve">Se a Macro </t>
    </r>
    <r>
      <rPr>
        <b/>
        <sz val="9"/>
        <rFont val="Arial"/>
        <family val="2"/>
      </rPr>
      <t>Atualizar</t>
    </r>
    <r>
      <rPr>
        <sz val="9"/>
        <rFont val="Arial"/>
        <family val="2"/>
      </rPr>
      <t xml:space="preserve"> não funcionar</t>
    </r>
  </si>
  <si>
    <t>de acordo com as mudanças da CBF</t>
  </si>
  <si>
    <t>Não nos responsabilizamos pelas mudancas</t>
  </si>
  <si>
    <t>Você pode alterar datas e horários</t>
  </si>
  <si>
    <t>Os Jogos poderão sofrer alterações por decisão da CBF</t>
  </si>
  <si>
    <t>Não funciona no OpenOffice devido a Macro</t>
  </si>
  <si>
    <t>Habilite-a para poder atualizar a tabela</t>
  </si>
  <si>
    <t xml:space="preserve">Excel 2007 </t>
  </si>
  <si>
    <t>Excel XP</t>
  </si>
  <si>
    <t>Coritiba</t>
  </si>
  <si>
    <t>Local</t>
  </si>
  <si>
    <t>Excel 97/2000/2003</t>
  </si>
  <si>
    <t>x</t>
  </si>
  <si>
    <t>1 ª Rodada</t>
  </si>
  <si>
    <t>Data/Horário</t>
  </si>
  <si>
    <t>Corinthians</t>
  </si>
  <si>
    <t>2 ª Rodada</t>
  </si>
  <si>
    <t>3 ª Rodada</t>
  </si>
  <si>
    <t>4 ª Rodada</t>
  </si>
  <si>
    <t>5 ª Rodada</t>
  </si>
  <si>
    <t>6 ª Rodada</t>
  </si>
  <si>
    <t>7 ª Rodada</t>
  </si>
  <si>
    <t>8 ª Rodada</t>
  </si>
  <si>
    <t>9 ª Rodada</t>
  </si>
  <si>
    <t>10 ª Rodada</t>
  </si>
  <si>
    <t>11 ª Rodada</t>
  </si>
  <si>
    <t>12 ª Rodada</t>
  </si>
  <si>
    <t>13 ª Rodada</t>
  </si>
  <si>
    <t>14 ª Rodada</t>
  </si>
  <si>
    <t>15 ª Rodada</t>
  </si>
  <si>
    <t>16 ª Rodada</t>
  </si>
  <si>
    <t>17 ª Rodada</t>
  </si>
  <si>
    <t>18 ª Rodada</t>
  </si>
  <si>
    <t>19 ª Rodada</t>
  </si>
  <si>
    <t>20 ª Rodada</t>
  </si>
  <si>
    <t>21 ª Rodada</t>
  </si>
  <si>
    <t>22 ª Rodada</t>
  </si>
  <si>
    <t>23 ª Rodada</t>
  </si>
  <si>
    <t>24 ª Rodada</t>
  </si>
  <si>
    <t>25 ª Rodada</t>
  </si>
  <si>
    <t>26 ª Rodada</t>
  </si>
  <si>
    <t>27 ª Rodada</t>
  </si>
  <si>
    <t>28 ª Rodada</t>
  </si>
  <si>
    <t>29 ª Rodada</t>
  </si>
  <si>
    <t>30 ª Rodada</t>
  </si>
  <si>
    <t>31 ª Rodada</t>
  </si>
  <si>
    <t>32 ª Rodada</t>
  </si>
  <si>
    <t>33 ª Rodada</t>
  </si>
  <si>
    <t>34 ª Rodada</t>
  </si>
  <si>
    <t>35 ª Rodada</t>
  </si>
  <si>
    <t>36 ª Rodada</t>
  </si>
  <si>
    <t>37 ª Rodada</t>
  </si>
  <si>
    <t>38 ª Rodada</t>
  </si>
  <si>
    <t>Pontos Perdidos</t>
  </si>
  <si>
    <t>Aproveitamento</t>
  </si>
  <si>
    <t>Gol contra</t>
  </si>
  <si>
    <t>Gol Marcado</t>
  </si>
  <si>
    <t>Ponte Preta</t>
  </si>
  <si>
    <t>20 times se enfrentam em 2 turnos - os últimos 4 caem para a segundona</t>
  </si>
  <si>
    <t>Palmeiras</t>
  </si>
  <si>
    <t>Chapecoense</t>
  </si>
  <si>
    <t>Veja Outras Planilhas de Excel no guia de compra</t>
  </si>
  <si>
    <t>Planilha de Fluxo de Caixa</t>
  </si>
  <si>
    <t>Planilha Para Controle de Estoque</t>
  </si>
  <si>
    <t>Planilha Para Cotação de Preços</t>
  </si>
  <si>
    <t>Baixar Mais Planilhas de Excel</t>
  </si>
  <si>
    <t>Tabela da Copa do Mundo</t>
  </si>
  <si>
    <t>Baixe outras planilha de Excel. Otimize seu dia-a-dia fazendo o controle de suas operações</t>
  </si>
  <si>
    <t>www.tudoexcel.com.br</t>
  </si>
  <si>
    <t>Planilha de Gastos Doméstico</t>
  </si>
  <si>
    <t>Planilha de Custo de Construção e Reformas</t>
  </si>
  <si>
    <t>Planilha Custo de Fabricação de Produtos</t>
  </si>
  <si>
    <t>Planilhas de Orçamento Familiar</t>
  </si>
  <si>
    <t>Planilha de cadastro de Clientes</t>
  </si>
  <si>
    <t>Atlético-PR</t>
  </si>
  <si>
    <t>Botafogo</t>
  </si>
  <si>
    <t>Vitória</t>
  </si>
  <si>
    <t>Super Planilhas de Excel</t>
  </si>
  <si>
    <t>Clique Aqui</t>
  </si>
  <si>
    <t>e acesse diversas planilhas</t>
  </si>
  <si>
    <t>custo para construção e reformas</t>
  </si>
  <si>
    <t>planilha de controle de estoque</t>
  </si>
  <si>
    <t>planilha de controle de gastos</t>
  </si>
  <si>
    <t>planilha de fluxo de caixa</t>
  </si>
  <si>
    <t>planilha de cotação de preços</t>
  </si>
  <si>
    <t>E MUITAS OUTRAS</t>
  </si>
  <si>
    <t>VOCÊ ENCONTRA AQUI</t>
  </si>
  <si>
    <t>Clique Aqui e Veja Mais Planilhas</t>
  </si>
  <si>
    <t>Avaí</t>
  </si>
  <si>
    <t>Bahia</t>
  </si>
  <si>
    <t>Vasco</t>
  </si>
  <si>
    <t>Atlético-GO</t>
  </si>
  <si>
    <t>Maracanã</t>
  </si>
  <si>
    <t>Arena Corinthians</t>
  </si>
  <si>
    <t>Arena Fonte Nova</t>
  </si>
  <si>
    <t>Ressacada</t>
  </si>
  <si>
    <t>Mineirão</t>
  </si>
  <si>
    <t>Moisés Lucarelli</t>
  </si>
  <si>
    <t>Allianz Parque</t>
  </si>
  <si>
    <t>Arena do Grêmio</t>
  </si>
  <si>
    <t>Couto Pereira</t>
  </si>
  <si>
    <t>Vila Belmiro</t>
  </si>
  <si>
    <t>Arena Condá</t>
  </si>
  <si>
    <t>Serra Dourada</t>
  </si>
  <si>
    <t>São Januário</t>
  </si>
  <si>
    <t>Barradão</t>
  </si>
  <si>
    <t>Arena da Baixada</t>
  </si>
  <si>
    <t>Nilton Santos</t>
  </si>
  <si>
    <t>Independência</t>
  </si>
  <si>
    <t>Ilha do Retiro</t>
  </si>
  <si>
    <t>Morumbi</t>
  </si>
  <si>
    <t>Brasileirão 2017</t>
  </si>
  <si>
    <t>Veja mais planilhas em:</t>
  </si>
  <si>
    <t>03.06. 16:00</t>
  </si>
  <si>
    <t>03.06. 18:00</t>
  </si>
  <si>
    <t>03.06. 19:00</t>
  </si>
  <si>
    <t>04.06. 11:00</t>
  </si>
  <si>
    <t>Sport Recife</t>
  </si>
  <si>
    <t>04.06. 16:00</t>
  </si>
  <si>
    <t>04.06. 19:00</t>
  </si>
  <si>
    <t>05.06. 20:00</t>
  </si>
  <si>
    <t>Rodada 5</t>
  </si>
  <si>
    <t>06.06. 20:00</t>
  </si>
  <si>
    <t>07.06. 19:30</t>
  </si>
  <si>
    <t>07.06. 21:00</t>
  </si>
  <si>
    <t>07.06. 21:45</t>
  </si>
  <si>
    <t>08.06. 19:30</t>
  </si>
  <si>
    <t>08.06. 21:00</t>
  </si>
  <si>
    <t>Rodada 6</t>
  </si>
  <si>
    <t>10.06. 16:00</t>
  </si>
  <si>
    <t>10.06. 19:00</t>
  </si>
  <si>
    <t>11.06. 11:00</t>
  </si>
  <si>
    <t>11.06. 16:00</t>
  </si>
  <si>
    <t>11.06. 18:30</t>
  </si>
  <si>
    <t>11.06. 19:00</t>
  </si>
  <si>
    <t>12.06. 20:00</t>
  </si>
  <si>
    <t>Rodada 7</t>
  </si>
  <si>
    <t>14.06. 19:30</t>
  </si>
  <si>
    <t>14.06. 21:00</t>
  </si>
  <si>
    <t>14.06. 21:45</t>
  </si>
  <si>
    <t>15.06. 16:00</t>
  </si>
  <si>
    <t>15.06. 21:00</t>
  </si>
  <si>
    <t>Rodada 8</t>
  </si>
  <si>
    <t>17.06. 16:00</t>
  </si>
  <si>
    <t>17.06. 19:00</t>
  </si>
  <si>
    <t>17.06. 21:00</t>
  </si>
  <si>
    <t>18.06. 11:00</t>
  </si>
  <si>
    <t>18.06. 16:00</t>
  </si>
  <si>
    <t>18.06. 19:00</t>
  </si>
  <si>
    <t>19.06. 20:00</t>
  </si>
  <si>
    <t>Rodada 11</t>
  </si>
  <si>
    <t>20.06. 17:00</t>
  </si>
  <si>
    <t>Rodada 9</t>
  </si>
  <si>
    <t>21.06. 19:30</t>
  </si>
  <si>
    <t>21.06. 21:00</t>
  </si>
  <si>
    <t>21.06. 21:45</t>
  </si>
  <si>
    <t>22.06. 19:30</t>
  </si>
  <si>
    <t>22.06. 21:00</t>
  </si>
  <si>
    <t>Rodada 10</t>
  </si>
  <si>
    <t>24.06. 19:00</t>
  </si>
  <si>
    <t>25.06. 11:00</t>
  </si>
  <si>
    <t>25.06. 16:00</t>
  </si>
  <si>
    <t>25.06. 18:30</t>
  </si>
  <si>
    <t>25.06. 19:00</t>
  </si>
  <si>
    <t>26.06. 20:00</t>
  </si>
  <si>
    <t>01.07. 17:00</t>
  </si>
  <si>
    <t>Rodada 12</t>
  </si>
  <si>
    <t>08.07. 17:00</t>
  </si>
  <si>
    <t>Rodada 13</t>
  </si>
  <si>
    <t>12.07. 17:00</t>
  </si>
  <si>
    <t>Rodada 14</t>
  </si>
  <si>
    <t>15.07. 17:00</t>
  </si>
  <si>
    <t>Rodada 15</t>
  </si>
  <si>
    <t>19.07. 17:00</t>
  </si>
  <si>
    <t>Rodada 16</t>
  </si>
  <si>
    <t>22.07. 17:00</t>
  </si>
  <si>
    <t>Rodada 17</t>
  </si>
  <si>
    <t>29.07. 17:00</t>
  </si>
  <si>
    <t>Rodada 18</t>
  </si>
  <si>
    <t>02.08. 17:00</t>
  </si>
  <si>
    <t>Rodada 19</t>
  </si>
  <si>
    <t>05.08. 17:00</t>
  </si>
  <si>
    <t>Rodada 20</t>
  </si>
  <si>
    <t>12.08. 17:00</t>
  </si>
  <si>
    <t>Rodada 21</t>
  </si>
  <si>
    <t>19.08. 17:00</t>
  </si>
  <si>
    <t>Rodada 22</t>
  </si>
  <si>
    <t>26.08. 17:00</t>
  </si>
  <si>
    <t>Rodada 23</t>
  </si>
  <si>
    <t>09.09. 17:00</t>
  </si>
  <si>
    <t>Rodada 24</t>
  </si>
  <si>
    <t>16.09. 17:00</t>
  </si>
  <si>
    <t>Rodada 25</t>
  </si>
  <si>
    <t>23.09. 17:00</t>
  </si>
  <si>
    <t>Rodada 26</t>
  </si>
  <si>
    <t>27.09. 17:00</t>
  </si>
  <si>
    <t>Rodada 27</t>
  </si>
  <si>
    <t>30.09. 17:00</t>
  </si>
  <si>
    <t>Rodada 28</t>
  </si>
  <si>
    <t>14.10. 17:00</t>
  </si>
  <si>
    <t>Rodada 29</t>
  </si>
  <si>
    <t>18.10. 18:00</t>
  </si>
  <si>
    <t>Rodada 30</t>
  </si>
  <si>
    <t>21.10. 18:00</t>
  </si>
  <si>
    <t>Rodada 31</t>
  </si>
  <si>
    <t>28.10. 18:00</t>
  </si>
  <si>
    <t>Rodada 32</t>
  </si>
  <si>
    <t>04.11. 19:00</t>
  </si>
  <si>
    <t>Rodada 33</t>
  </si>
  <si>
    <t>08.11. 19:00</t>
  </si>
  <si>
    <t>Rodada 34</t>
  </si>
  <si>
    <t>11.11. 19:00</t>
  </si>
  <si>
    <t>Rodada 35</t>
  </si>
  <si>
    <t>15.11. 19:00</t>
  </si>
  <si>
    <t>Rodada 36</t>
  </si>
  <si>
    <t>18.11. 19:00</t>
  </si>
  <si>
    <t>Rodada 37</t>
  </si>
  <si>
    <t>25.11. 19:00</t>
  </si>
  <si>
    <t>Rodada 38</t>
  </si>
  <si>
    <t>03.12. 19:00</t>
  </si>
  <si>
    <t>15.05. 20:00</t>
  </si>
  <si>
    <t>14.05. 19:00</t>
  </si>
  <si>
    <t>14.05. 16:00</t>
  </si>
  <si>
    <t>14.05. 11:00</t>
  </si>
  <si>
    <t>13.05. 19:00</t>
  </si>
  <si>
    <t>13.05. 16:00</t>
  </si>
  <si>
    <t>22.05. 20:00</t>
  </si>
  <si>
    <t>21.05. 19:00</t>
  </si>
  <si>
    <t>21.05. 18:00</t>
  </si>
  <si>
    <t>21.05. 16:00</t>
  </si>
  <si>
    <t>21.05. 11:00</t>
  </si>
  <si>
    <t>20.05. 19:00</t>
  </si>
  <si>
    <t>20.05. 16:00</t>
  </si>
  <si>
    <t>29.05. 20:00</t>
  </si>
  <si>
    <t>28.05. 19:00</t>
  </si>
  <si>
    <t>28.05. 18:00</t>
  </si>
  <si>
    <t>28.05. 16:00</t>
  </si>
  <si>
    <t>28.05. 11:00</t>
  </si>
  <si>
    <t>27.05. 21:00</t>
  </si>
  <si>
    <t>27.05. 19:00</t>
  </si>
  <si>
    <t>27.05. 16:00</t>
  </si>
  <si>
    <t>rodada 1</t>
  </si>
  <si>
    <t>rodada 2</t>
  </si>
  <si>
    <t>rodada 3</t>
  </si>
  <si>
    <t>Rodada 4</t>
  </si>
  <si>
    <t>Marticipantes / Mando</t>
  </si>
  <si>
    <t>Brasileião 2017 Série A</t>
  </si>
  <si>
    <t>Antecipada</t>
  </si>
  <si>
    <t>Locais Prováveis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</si>
</sst>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dd\ \.\ mmm"/>
    <numFmt numFmtId="166" formatCode="0\º"/>
    <numFmt numFmtId="167" formatCode="General&quot;º&quot;"/>
    <numFmt numFmtId="168" formatCode="d/m/yy\ h:mm;@"/>
  </numFmts>
  <fonts count="90" x14ac:knownFonts="1">
    <font>
      <sz val="9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Verdana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color indexed="2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2"/>
      <name val="Verdana"/>
      <family val="2"/>
    </font>
    <font>
      <sz val="9"/>
      <color indexed="12"/>
      <name val="Arial"/>
      <family val="2"/>
    </font>
    <font>
      <sz val="8"/>
      <color indexed="12"/>
      <name val="Verdana"/>
      <family val="2"/>
    </font>
    <font>
      <sz val="8"/>
      <color indexed="54"/>
      <name val="Arial Narrow"/>
      <family val="2"/>
    </font>
    <font>
      <sz val="8"/>
      <color indexed="59"/>
      <name val="Arial Narrow"/>
      <family val="2"/>
    </font>
    <font>
      <sz val="8"/>
      <color indexed="59"/>
      <name val="Arial"/>
      <family val="2"/>
    </font>
    <font>
      <b/>
      <sz val="8"/>
      <color indexed="59"/>
      <name val="Arial"/>
      <family val="2"/>
    </font>
    <font>
      <sz val="9"/>
      <color indexed="59"/>
      <name val="Arial"/>
      <family val="2"/>
    </font>
    <font>
      <sz val="8"/>
      <color indexed="59"/>
      <name val="Verdana"/>
      <family val="2"/>
    </font>
    <font>
      <u/>
      <sz val="9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Verdana"/>
      <family val="2"/>
    </font>
    <font>
      <b/>
      <sz val="9"/>
      <color indexed="59"/>
      <name val="Verdana"/>
      <family val="2"/>
    </font>
    <font>
      <b/>
      <sz val="8"/>
      <color indexed="59"/>
      <name val="Arial"/>
      <family val="2"/>
    </font>
    <font>
      <b/>
      <sz val="8"/>
      <color indexed="59"/>
      <name val="Arial Narrow"/>
      <family val="2"/>
    </font>
    <font>
      <sz val="8"/>
      <color indexed="61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13"/>
      <name val="Arial"/>
      <family val="2"/>
    </font>
    <font>
      <b/>
      <u/>
      <sz val="10"/>
      <color indexed="12"/>
      <name val="Arial"/>
      <family val="2"/>
    </font>
    <font>
      <sz val="8"/>
      <color theme="6" tint="-0.249977111117893"/>
      <name val="Verdana"/>
      <family val="2"/>
    </font>
    <font>
      <sz val="14"/>
      <color rgb="FFFF0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5" tint="-0.249977111117893"/>
      <name val="Arial"/>
      <family val="2"/>
    </font>
    <font>
      <sz val="8"/>
      <color theme="5" tint="-0.249977111117893"/>
      <name val="Arial"/>
      <family val="2"/>
    </font>
    <font>
      <b/>
      <sz val="8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8"/>
      <color theme="1"/>
      <name val="Arial"/>
      <family val="2"/>
    </font>
    <font>
      <sz val="10"/>
      <color rgb="FF0F487F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i/>
      <sz val="14"/>
      <color theme="0"/>
      <name val="Calibri"/>
      <family val="2"/>
    </font>
    <font>
      <b/>
      <i/>
      <sz val="14"/>
      <color theme="0"/>
      <name val="Calibri"/>
      <family val="2"/>
      <scheme val="minor"/>
    </font>
    <font>
      <b/>
      <sz val="12"/>
      <color rgb="FF0066FF"/>
      <name val="Arial"/>
      <family val="2"/>
    </font>
    <font>
      <sz val="12"/>
      <color rgb="FF0066FF"/>
      <name val="Arial"/>
      <family val="2"/>
    </font>
    <font>
      <b/>
      <sz val="10"/>
      <color theme="8" tint="-0.499984740745262"/>
      <name val="Arial"/>
      <family val="2"/>
    </font>
    <font>
      <sz val="12"/>
      <color theme="6" tint="-0.249977111117893"/>
      <name val="Arial"/>
      <family val="2"/>
    </font>
    <font>
      <sz val="11"/>
      <color rgb="FF000BE6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theme="0"/>
      <name val="Arial"/>
      <family val="2"/>
    </font>
    <font>
      <u/>
      <sz val="7.5"/>
      <color theme="6" tint="-0.249977111117893"/>
      <name val="Arial"/>
      <family val="2"/>
    </font>
    <font>
      <sz val="8"/>
      <color theme="0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4"/>
      <name val="Arial"/>
      <family val="2"/>
    </font>
    <font>
      <sz val="11"/>
      <color theme="0"/>
      <name val="Arial"/>
      <family val="2"/>
    </font>
    <font>
      <sz val="22"/>
      <color theme="0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sz val="9"/>
      <color rgb="FF92D050"/>
      <name val="Arial"/>
      <family val="2"/>
    </font>
    <font>
      <b/>
      <sz val="16"/>
      <color theme="0"/>
      <name val="Arial"/>
      <family val="2"/>
    </font>
    <font>
      <b/>
      <sz val="10"/>
      <name val="Verdana"/>
      <family val="2"/>
    </font>
    <font>
      <b/>
      <sz val="12"/>
      <color theme="3" tint="0.59999389629810485"/>
      <name val="Arial"/>
      <family val="2"/>
    </font>
    <font>
      <sz val="8"/>
      <color rgb="FF333333"/>
      <name val="Arial"/>
      <family val="2"/>
    </font>
    <font>
      <sz val="8"/>
      <color rgb="FF333333"/>
      <name val="Tahoma"/>
      <family val="2"/>
    </font>
    <font>
      <b/>
      <sz val="8"/>
      <color rgb="FFFF0000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rgb="FFFBF6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47"/>
      </bottom>
      <diagonal/>
    </border>
    <border>
      <left style="hair">
        <color indexed="31"/>
      </left>
      <right style="hair">
        <color indexed="31"/>
      </right>
      <top style="dotted">
        <color indexed="50"/>
      </top>
      <bottom style="dotted">
        <color indexed="50"/>
      </bottom>
      <diagonal/>
    </border>
    <border>
      <left style="hair">
        <color indexed="31"/>
      </left>
      <right style="hair">
        <color indexed="31"/>
      </right>
      <top style="dotted">
        <color indexed="50"/>
      </top>
      <bottom style="double">
        <color indexed="24"/>
      </bottom>
      <diagonal/>
    </border>
    <border>
      <left style="double">
        <color indexed="24"/>
      </left>
      <right style="hair">
        <color indexed="31"/>
      </right>
      <top/>
      <bottom/>
      <diagonal/>
    </border>
    <border>
      <left style="double">
        <color indexed="24"/>
      </left>
      <right style="hair">
        <color indexed="31"/>
      </right>
      <top/>
      <bottom style="double">
        <color indexed="24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 style="double">
        <color indexed="24"/>
      </right>
      <top style="dotted">
        <color indexed="50"/>
      </top>
      <bottom style="dotted">
        <color indexed="50"/>
      </bottom>
      <diagonal/>
    </border>
    <border>
      <left style="hair">
        <color indexed="31"/>
      </left>
      <right style="hair">
        <color indexed="31"/>
      </right>
      <top/>
      <bottom style="double">
        <color indexed="24"/>
      </bottom>
      <diagonal/>
    </border>
    <border>
      <left style="hair">
        <color indexed="31"/>
      </left>
      <right style="double">
        <color indexed="24"/>
      </right>
      <top style="dotted">
        <color indexed="50"/>
      </top>
      <bottom style="double">
        <color indexed="2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17"/>
      </right>
      <top/>
      <bottom style="thin">
        <color indexed="22"/>
      </bottom>
      <diagonal/>
    </border>
    <border>
      <left style="medium">
        <color indexed="17"/>
      </left>
      <right style="medium">
        <color indexed="17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thin">
        <color indexed="9"/>
      </right>
      <top/>
      <bottom/>
      <diagonal/>
    </border>
    <border>
      <left style="hair">
        <color indexed="51"/>
      </left>
      <right style="hair">
        <color indexed="51"/>
      </right>
      <top style="thin">
        <color indexed="22"/>
      </top>
      <bottom style="thin">
        <color indexed="22"/>
      </bottom>
      <diagonal/>
    </border>
    <border>
      <left style="hair">
        <color indexed="5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51"/>
      </right>
      <top style="thin">
        <color indexed="22"/>
      </top>
      <bottom style="thin">
        <color indexed="22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hair">
        <color indexed="51"/>
      </left>
      <right style="hair">
        <color indexed="51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 style="medium">
        <color indexed="9"/>
      </right>
      <top style="thin">
        <color indexed="64"/>
      </top>
      <bottom/>
      <diagonal/>
    </border>
    <border>
      <left style="medium">
        <color indexed="17"/>
      </left>
      <right/>
      <top/>
      <bottom/>
      <diagonal/>
    </border>
    <border>
      <left/>
      <right style="hair">
        <color indexed="51"/>
      </right>
      <top style="thin">
        <color indexed="22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hair">
        <color indexed="31"/>
      </left>
      <right style="hair">
        <color indexed="31"/>
      </right>
      <top/>
      <bottom style="dotted">
        <color indexed="50"/>
      </bottom>
      <diagonal/>
    </border>
    <border>
      <left style="hair">
        <color indexed="31"/>
      </left>
      <right style="double">
        <color indexed="24"/>
      </right>
      <top/>
      <bottom style="dotted">
        <color indexed="5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ck">
        <color indexed="9"/>
      </left>
      <right style="thick">
        <color indexed="9"/>
      </right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E0E0E0"/>
      </left>
      <right style="thin">
        <color rgb="FFE0E0E0"/>
      </right>
      <top/>
      <bottom/>
      <diagonal/>
    </border>
    <border>
      <left/>
      <right style="thin">
        <color rgb="FFE0E0E0"/>
      </right>
      <top/>
      <bottom/>
      <diagonal/>
    </border>
    <border>
      <left style="thin">
        <color rgb="FFBBBBBB"/>
      </left>
      <right/>
      <top style="thin">
        <color rgb="FFBBBBBB"/>
      </top>
      <bottom style="thin">
        <color rgb="FFBBBBBB"/>
      </bottom>
      <diagonal/>
    </border>
    <border>
      <left/>
      <right/>
      <top style="thin">
        <color rgb="FFBBBBBB"/>
      </top>
      <bottom style="thin">
        <color rgb="FFBBBBBB"/>
      </bottom>
      <diagonal/>
    </border>
  </borders>
  <cellStyleXfs count="3">
    <xf numFmtId="0" fontId="0" fillId="0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9">
    <xf numFmtId="0" fontId="0" fillId="0" borderId="0" xfId="0"/>
    <xf numFmtId="0" fontId="9" fillId="0" borderId="1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20" fillId="0" borderId="0" xfId="0" applyFont="1" applyFill="1" applyBorder="1" applyProtection="1">
      <protection locked="0"/>
    </xf>
    <xf numFmtId="14" fontId="16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protection locked="0"/>
    </xf>
    <xf numFmtId="0" fontId="21" fillId="0" borderId="0" xfId="0" applyFont="1" applyFill="1" applyAlignment="1">
      <alignment horizontal="center"/>
    </xf>
    <xf numFmtId="16" fontId="19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7" fillId="6" borderId="0" xfId="0" applyFont="1" applyFill="1" applyBorder="1"/>
    <xf numFmtId="0" fontId="18" fillId="6" borderId="0" xfId="0" applyFont="1" applyFill="1" applyBorder="1" applyAlignment="1">
      <alignment horizontal="center"/>
    </xf>
    <xf numFmtId="164" fontId="6" fillId="0" borderId="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7" fontId="16" fillId="5" borderId="6" xfId="0" applyNumberFormat="1" applyFont="1" applyFill="1" applyBorder="1" applyAlignment="1">
      <alignment horizontal="left"/>
    </xf>
    <xf numFmtId="167" fontId="16" fillId="2" borderId="6" xfId="0" applyNumberFormat="1" applyFont="1" applyFill="1" applyBorder="1" applyAlignment="1">
      <alignment horizontal="left"/>
    </xf>
    <xf numFmtId="167" fontId="16" fillId="7" borderId="6" xfId="0" applyNumberFormat="1" applyFont="1" applyFill="1" applyBorder="1" applyAlignment="1">
      <alignment horizontal="left"/>
    </xf>
    <xf numFmtId="167" fontId="16" fillId="8" borderId="6" xfId="0" applyNumberFormat="1" applyFont="1" applyFill="1" applyBorder="1" applyAlignment="1">
      <alignment horizontal="left"/>
    </xf>
    <xf numFmtId="167" fontId="16" fillId="8" borderId="7" xfId="0" applyNumberFormat="1" applyFont="1" applyFill="1" applyBorder="1" applyAlignment="1">
      <alignment horizontal="left"/>
    </xf>
    <xf numFmtId="0" fontId="16" fillId="0" borderId="4" xfId="0" applyFont="1" applyBorder="1"/>
    <xf numFmtId="0" fontId="16" fillId="9" borderId="8" xfId="0" applyFont="1" applyFill="1" applyBorder="1" applyAlignment="1">
      <alignment horizontal="center"/>
    </xf>
    <xf numFmtId="9" fontId="16" fillId="0" borderId="9" xfId="2" applyFont="1" applyBorder="1" applyAlignment="1">
      <alignment horizontal="center"/>
    </xf>
    <xf numFmtId="0" fontId="16" fillId="0" borderId="5" xfId="0" applyFont="1" applyBorder="1"/>
    <xf numFmtId="0" fontId="16" fillId="9" borderId="10" xfId="0" applyFont="1" applyFill="1" applyBorder="1" applyAlignment="1">
      <alignment horizontal="center"/>
    </xf>
    <xf numFmtId="9" fontId="16" fillId="0" borderId="11" xfId="2" applyFont="1" applyBorder="1" applyAlignment="1">
      <alignment horizontal="center"/>
    </xf>
    <xf numFmtId="0" fontId="35" fillId="5" borderId="12" xfId="0" applyFont="1" applyFill="1" applyBorder="1" applyAlignment="1" applyProtection="1">
      <alignment horizontal="center" wrapText="1"/>
      <protection locked="0"/>
    </xf>
    <xf numFmtId="0" fontId="36" fillId="5" borderId="12" xfId="0" applyFont="1" applyFill="1" applyBorder="1" applyAlignment="1" applyProtection="1">
      <alignment horizontal="center"/>
      <protection locked="0"/>
    </xf>
    <xf numFmtId="0" fontId="37" fillId="5" borderId="13" xfId="0" applyFont="1" applyFill="1" applyBorder="1" applyAlignment="1" applyProtection="1">
      <alignment horizontal="center" vertical="justify"/>
      <protection locked="0"/>
    </xf>
    <xf numFmtId="0" fontId="38" fillId="5" borderId="13" xfId="0" applyFont="1" applyFill="1" applyBorder="1" applyAlignment="1" applyProtection="1">
      <alignment horizontal="center" vertical="justify"/>
      <protection locked="0"/>
    </xf>
    <xf numFmtId="0" fontId="39" fillId="0" borderId="0" xfId="0" applyFont="1" applyFill="1" applyBorder="1" applyAlignment="1">
      <alignment horizontal="left"/>
    </xf>
    <xf numFmtId="0" fontId="14" fillId="0" borderId="2" xfId="0" applyNumberFormat="1" applyFont="1" applyFill="1" applyBorder="1" applyAlignment="1" applyProtection="1">
      <alignment horizontal="center" vertical="justify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6" fillId="0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protection locked="0"/>
    </xf>
    <xf numFmtId="0" fontId="16" fillId="0" borderId="15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protection locked="0"/>
    </xf>
    <xf numFmtId="0" fontId="14" fillId="0" borderId="15" xfId="0" applyNumberFormat="1" applyFont="1" applyFill="1" applyBorder="1" applyAlignment="1" applyProtection="1">
      <alignment horizontal="center" vertical="justify"/>
      <protection locked="0"/>
    </xf>
    <xf numFmtId="167" fontId="16" fillId="10" borderId="6" xfId="0" applyNumberFormat="1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/>
    <xf numFmtId="0" fontId="40" fillId="0" borderId="0" xfId="0" applyFont="1" applyFill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2" fillId="11" borderId="0" xfId="0" applyFont="1" applyFill="1" applyBorder="1" applyAlignment="1" applyProtection="1">
      <protection locked="0"/>
    </xf>
    <xf numFmtId="0" fontId="16" fillId="0" borderId="17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43" fillId="0" borderId="0" xfId="1" applyFont="1" applyFill="1" applyBorder="1" applyAlignment="1" applyProtection="1">
      <alignment horizontal="left"/>
      <protection locked="0"/>
    </xf>
    <xf numFmtId="0" fontId="42" fillId="12" borderId="19" xfId="0" applyFont="1" applyFill="1" applyBorder="1" applyAlignment="1" applyProtection="1">
      <alignment horizontal="center"/>
      <protection locked="0"/>
    </xf>
    <xf numFmtId="0" fontId="42" fillId="12" borderId="20" xfId="0" applyFont="1" applyFill="1" applyBorder="1" applyAlignment="1" applyProtection="1">
      <alignment horizontal="center"/>
      <protection locked="0"/>
    </xf>
    <xf numFmtId="0" fontId="42" fillId="12" borderId="0" xfId="0" applyFont="1" applyFill="1" applyBorder="1" applyAlignment="1" applyProtection="1">
      <alignment horizontal="center"/>
      <protection locked="0"/>
    </xf>
    <xf numFmtId="0" fontId="11" fillId="11" borderId="0" xfId="0" applyFont="1" applyFill="1" applyBorder="1" applyAlignment="1" applyProtection="1">
      <protection locked="0"/>
    </xf>
    <xf numFmtId="0" fontId="9" fillId="11" borderId="0" xfId="0" applyFont="1" applyFill="1" applyBorder="1" applyAlignment="1" applyProtection="1">
      <protection locked="0"/>
    </xf>
    <xf numFmtId="0" fontId="9" fillId="5" borderId="0" xfId="0" applyFont="1" applyFill="1" applyBorder="1" applyAlignment="1" applyProtection="1">
      <protection locked="0"/>
    </xf>
    <xf numFmtId="0" fontId="12" fillId="5" borderId="0" xfId="0" applyFont="1" applyFill="1" applyBorder="1" applyAlignment="1" applyProtection="1">
      <protection locked="0"/>
    </xf>
    <xf numFmtId="0" fontId="11" fillId="5" borderId="0" xfId="0" applyFont="1" applyFill="1" applyBorder="1" applyAlignment="1" applyProtection="1">
      <protection locked="0"/>
    </xf>
    <xf numFmtId="0" fontId="16" fillId="7" borderId="0" xfId="0" applyNumberFormat="1" applyFont="1" applyFill="1" applyBorder="1" applyAlignment="1" applyProtection="1">
      <alignment horizontal="left"/>
      <protection locked="0"/>
    </xf>
    <xf numFmtId="0" fontId="16" fillId="7" borderId="0" xfId="0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protection locked="0"/>
    </xf>
    <xf numFmtId="0" fontId="15" fillId="7" borderId="0" xfId="0" applyFont="1" applyFill="1" applyBorder="1" applyProtection="1">
      <protection locked="0"/>
    </xf>
    <xf numFmtId="0" fontId="12" fillId="7" borderId="0" xfId="0" applyFont="1" applyFill="1" applyBorder="1" applyAlignment="1" applyProtection="1">
      <alignment horizontal="left"/>
      <protection locked="0"/>
    </xf>
    <xf numFmtId="0" fontId="13" fillId="7" borderId="0" xfId="0" applyFont="1" applyFill="1" applyBorder="1" applyProtection="1">
      <protection locked="0"/>
    </xf>
    <xf numFmtId="0" fontId="11" fillId="7" borderId="0" xfId="0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protection locked="0"/>
    </xf>
    <xf numFmtId="0" fontId="12" fillId="7" borderId="0" xfId="0" applyFont="1" applyFill="1" applyBorder="1" applyAlignment="1" applyProtection="1">
      <protection locked="0"/>
    </xf>
    <xf numFmtId="1" fontId="12" fillId="7" borderId="0" xfId="0" applyNumberFormat="1" applyFont="1" applyFill="1" applyBorder="1" applyAlignment="1" applyProtection="1">
      <protection locked="0"/>
    </xf>
    <xf numFmtId="0" fontId="16" fillId="0" borderId="21" xfId="0" applyNumberFormat="1" applyFont="1" applyFill="1" applyBorder="1" applyAlignment="1" applyProtection="1">
      <alignment horizontal="center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4" fillId="0" borderId="22" xfId="0" applyNumberFormat="1" applyFont="1" applyFill="1" applyBorder="1" applyAlignment="1" applyProtection="1">
      <protection locked="0"/>
    </xf>
    <xf numFmtId="0" fontId="14" fillId="0" borderId="22" xfId="0" applyNumberFormat="1" applyFont="1" applyFill="1" applyBorder="1" applyAlignment="1" applyProtection="1">
      <alignment horizontal="center" vertical="justify"/>
      <protection locked="0"/>
    </xf>
    <xf numFmtId="0" fontId="3" fillId="7" borderId="0" xfId="0" applyNumberFormat="1" applyFont="1" applyFill="1" applyBorder="1" applyAlignment="1" applyProtection="1">
      <protection locked="0"/>
    </xf>
    <xf numFmtId="0" fontId="4" fillId="7" borderId="0" xfId="0" applyNumberFormat="1" applyFont="1" applyFill="1" applyBorder="1" applyAlignment="1" applyProtection="1">
      <protection locked="0"/>
    </xf>
    <xf numFmtId="0" fontId="14" fillId="7" borderId="0" xfId="0" applyNumberFormat="1" applyFont="1" applyFill="1" applyBorder="1" applyAlignment="1" applyProtection="1">
      <alignment horizontal="center" vertical="justify"/>
      <protection locked="0"/>
    </xf>
    <xf numFmtId="9" fontId="22" fillId="0" borderId="23" xfId="2" applyFont="1" applyFill="1" applyBorder="1" applyAlignment="1" applyProtection="1">
      <alignment horizontal="center" vertical="justify"/>
      <protection locked="0"/>
    </xf>
    <xf numFmtId="9" fontId="22" fillId="0" borderId="22" xfId="2" applyFont="1" applyFill="1" applyBorder="1" applyAlignment="1" applyProtection="1">
      <alignment horizontal="center" vertical="justify"/>
      <protection locked="0"/>
    </xf>
    <xf numFmtId="0" fontId="23" fillId="0" borderId="21" xfId="0" applyFont="1" applyFill="1" applyBorder="1" applyProtection="1">
      <protection locked="0"/>
    </xf>
    <xf numFmtId="0" fontId="22" fillId="0" borderId="21" xfId="0" applyFont="1" applyFill="1" applyBorder="1" applyAlignment="1" applyProtection="1">
      <protection locked="0"/>
    </xf>
    <xf numFmtId="0" fontId="16" fillId="0" borderId="24" xfId="0" applyFont="1" applyFill="1" applyBorder="1" applyAlignment="1" applyProtection="1">
      <protection locked="0"/>
    </xf>
    <xf numFmtId="0" fontId="12" fillId="0" borderId="25" xfId="0" applyFont="1" applyFill="1" applyBorder="1" applyAlignment="1" applyProtection="1">
      <protection locked="0"/>
    </xf>
    <xf numFmtId="1" fontId="12" fillId="0" borderId="25" xfId="0" applyNumberFormat="1" applyFont="1" applyFill="1" applyBorder="1" applyAlignment="1" applyProtection="1">
      <protection locked="0"/>
    </xf>
    <xf numFmtId="0" fontId="11" fillId="0" borderId="25" xfId="0" applyFont="1" applyFill="1" applyBorder="1" applyAlignment="1" applyProtection="1">
      <protection locked="0"/>
    </xf>
    <xf numFmtId="0" fontId="9" fillId="0" borderId="25" xfId="0" applyFont="1" applyFill="1" applyBorder="1" applyAlignment="1" applyProtection="1">
      <protection locked="0"/>
    </xf>
    <xf numFmtId="0" fontId="22" fillId="0" borderId="26" xfId="0" applyFont="1" applyFill="1" applyBorder="1" applyAlignment="1" applyProtection="1">
      <protection locked="0"/>
    </xf>
    <xf numFmtId="0" fontId="34" fillId="5" borderId="27" xfId="0" applyFont="1" applyFill="1" applyBorder="1" applyAlignment="1" applyProtection="1">
      <alignment horizontal="center"/>
      <protection locked="0"/>
    </xf>
    <xf numFmtId="9" fontId="22" fillId="0" borderId="21" xfId="2" applyFont="1" applyFill="1" applyBorder="1" applyAlignment="1" applyProtection="1">
      <alignment horizontal="center" vertical="justify"/>
    </xf>
    <xf numFmtId="0" fontId="44" fillId="0" borderId="0" xfId="0" applyFont="1" applyFill="1" applyBorder="1" applyAlignment="1" applyProtection="1">
      <alignment horizontal="left"/>
      <protection locked="0"/>
    </xf>
    <xf numFmtId="0" fontId="42" fillId="12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6" borderId="0" xfId="0" applyFont="1" applyFill="1" applyBorder="1" applyAlignment="1">
      <alignment horizontal="left"/>
    </xf>
    <xf numFmtId="0" fontId="4" fillId="14" borderId="0" xfId="0" applyFont="1" applyFill="1" applyBorder="1" applyProtection="1">
      <protection locked="0"/>
    </xf>
    <xf numFmtId="0" fontId="5" fillId="14" borderId="0" xfId="0" applyFont="1" applyFill="1" applyBorder="1" applyAlignment="1" applyProtection="1">
      <alignment horizontal="center" vertical="justify"/>
      <protection locked="0"/>
    </xf>
    <xf numFmtId="9" fontId="8" fillId="14" borderId="0" xfId="2" applyFont="1" applyFill="1" applyBorder="1" applyAlignment="1" applyProtection="1">
      <alignment horizontal="center" vertical="justify"/>
      <protection locked="0"/>
    </xf>
    <xf numFmtId="0" fontId="3" fillId="14" borderId="0" xfId="0" applyFont="1" applyFill="1" applyBorder="1" applyAlignment="1" applyProtection="1">
      <protection locked="0"/>
    </xf>
    <xf numFmtId="16" fontId="19" fillId="14" borderId="34" xfId="0" applyNumberFormat="1" applyFont="1" applyFill="1" applyBorder="1" applyAlignment="1">
      <alignment horizontal="center" wrapText="1"/>
    </xf>
    <xf numFmtId="0" fontId="21" fillId="14" borderId="0" xfId="0" applyFont="1" applyFill="1" applyAlignment="1">
      <alignment horizontal="center" wrapText="1"/>
    </xf>
    <xf numFmtId="16" fontId="19" fillId="14" borderId="0" xfId="0" applyNumberFormat="1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45" fillId="14" borderId="0" xfId="0" applyFont="1" applyFill="1" applyBorder="1" applyAlignment="1" applyProtection="1">
      <protection locked="0"/>
    </xf>
    <xf numFmtId="0" fontId="4" fillId="0" borderId="38" xfId="0" applyFont="1" applyFill="1" applyBorder="1" applyProtection="1">
      <protection locked="0"/>
    </xf>
    <xf numFmtId="0" fontId="4" fillId="0" borderId="43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4" fillId="0" borderId="45" xfId="0" applyFont="1" applyFill="1" applyBorder="1" applyProtection="1">
      <protection locked="0"/>
    </xf>
    <xf numFmtId="0" fontId="21" fillId="15" borderId="0" xfId="0" applyFont="1" applyFill="1" applyAlignment="1">
      <alignment horizontal="center" wrapText="1"/>
    </xf>
    <xf numFmtId="0" fontId="7" fillId="15" borderId="0" xfId="0" applyFont="1" applyFill="1" applyBorder="1" applyProtection="1">
      <protection locked="0"/>
    </xf>
    <xf numFmtId="0" fontId="16" fillId="15" borderId="0" xfId="0" applyFont="1" applyFill="1" applyBorder="1" applyAlignment="1" applyProtection="1">
      <alignment horizontal="left"/>
      <protection locked="0"/>
    </xf>
    <xf numFmtId="0" fontId="12" fillId="15" borderId="0" xfId="0" applyFont="1" applyFill="1" applyBorder="1" applyAlignment="1" applyProtection="1">
      <protection locked="0"/>
    </xf>
    <xf numFmtId="0" fontId="7" fillId="15" borderId="0" xfId="0" applyFont="1" applyFill="1" applyBorder="1" applyAlignment="1" applyProtection="1">
      <protection locked="0"/>
    </xf>
    <xf numFmtId="0" fontId="9" fillId="15" borderId="0" xfId="0" applyFont="1" applyFill="1" applyBorder="1" applyProtection="1">
      <protection locked="0"/>
    </xf>
    <xf numFmtId="0" fontId="22" fillId="15" borderId="0" xfId="0" applyFont="1" applyFill="1" applyBorder="1" applyProtection="1">
      <protection locked="0"/>
    </xf>
    <xf numFmtId="0" fontId="46" fillId="16" borderId="0" xfId="0" applyFont="1" applyFill="1" applyAlignment="1">
      <alignment horizontal="center" wrapText="1"/>
    </xf>
    <xf numFmtId="0" fontId="47" fillId="16" borderId="0" xfId="0" applyFont="1" applyFill="1" applyAlignment="1">
      <alignment wrapText="1"/>
    </xf>
    <xf numFmtId="0" fontId="48" fillId="16" borderId="0" xfId="0" applyFont="1" applyFill="1" applyAlignment="1">
      <alignment wrapText="1"/>
    </xf>
    <xf numFmtId="0" fontId="49" fillId="17" borderId="0" xfId="0" applyFont="1" applyFill="1" applyAlignment="1">
      <alignment horizontal="center" vertical="center" wrapText="1"/>
    </xf>
    <xf numFmtId="0" fontId="50" fillId="17" borderId="0" xfId="0" applyFont="1" applyFill="1" applyAlignment="1">
      <alignment horizontal="center" vertical="center" wrapText="1"/>
    </xf>
    <xf numFmtId="0" fontId="3" fillId="18" borderId="0" xfId="0" applyFont="1" applyFill="1" applyAlignment="1">
      <alignment horizontal="left"/>
    </xf>
    <xf numFmtId="0" fontId="0" fillId="18" borderId="0" xfId="0" applyFill="1"/>
    <xf numFmtId="0" fontId="40" fillId="18" borderId="0" xfId="0" applyFont="1" applyFill="1" applyAlignment="1">
      <alignment horizontal="center"/>
    </xf>
    <xf numFmtId="0" fontId="41" fillId="18" borderId="0" xfId="0" applyFont="1" applyFill="1" applyAlignment="1">
      <alignment horizontal="center"/>
    </xf>
    <xf numFmtId="0" fontId="3" fillId="18" borderId="0" xfId="0" applyFont="1" applyFill="1"/>
    <xf numFmtId="0" fontId="52" fillId="12" borderId="35" xfId="0" applyFont="1" applyFill="1" applyBorder="1" applyAlignment="1" applyProtection="1">
      <alignment horizontal="center"/>
      <protection locked="0"/>
    </xf>
    <xf numFmtId="0" fontId="53" fillId="17" borderId="0" xfId="0" applyFont="1" applyFill="1" applyAlignment="1">
      <alignment horizontal="center" vertical="center" wrapText="1"/>
    </xf>
    <xf numFmtId="0" fontId="54" fillId="18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6" borderId="0" xfId="0" applyFont="1" applyFill="1" applyBorder="1" applyAlignment="1">
      <alignment horizontal="center"/>
    </xf>
    <xf numFmtId="0" fontId="53" fillId="16" borderId="0" xfId="0" applyFont="1" applyFill="1" applyAlignment="1">
      <alignment horizontal="center" wrapText="1"/>
    </xf>
    <xf numFmtId="22" fontId="55" fillId="0" borderId="46" xfId="0" applyNumberFormat="1" applyFont="1" applyBorder="1" applyAlignment="1">
      <alignment horizontal="center" wrapText="1"/>
    </xf>
    <xf numFmtId="0" fontId="56" fillId="0" borderId="46" xfId="0" applyFont="1" applyBorder="1" applyAlignment="1">
      <alignment horizontal="right" wrapText="1"/>
    </xf>
    <xf numFmtId="0" fontId="54" fillId="0" borderId="46" xfId="0" applyFont="1" applyBorder="1" applyAlignment="1">
      <alignment horizontal="center" wrapText="1"/>
    </xf>
    <xf numFmtId="0" fontId="57" fillId="0" borderId="46" xfId="0" applyFont="1" applyBorder="1" applyAlignment="1">
      <alignment horizontal="center" wrapText="1"/>
    </xf>
    <xf numFmtId="0" fontId="56" fillId="0" borderId="46" xfId="0" applyFont="1" applyBorder="1" applyAlignment="1">
      <alignment wrapText="1"/>
    </xf>
    <xf numFmtId="167" fontId="16" fillId="4" borderId="6" xfId="0" applyNumberFormat="1" applyFont="1" applyFill="1" applyBorder="1" applyAlignment="1">
      <alignment horizontal="left"/>
    </xf>
    <xf numFmtId="0" fontId="24" fillId="0" borderId="48" xfId="0" applyFont="1" applyFill="1" applyBorder="1"/>
    <xf numFmtId="0" fontId="26" fillId="0" borderId="48" xfId="0" applyFont="1" applyFill="1" applyBorder="1" applyAlignment="1">
      <alignment horizontal="center"/>
    </xf>
    <xf numFmtId="0" fontId="26" fillId="9" borderId="8" xfId="0" applyFont="1" applyFill="1" applyBorder="1" applyAlignment="1">
      <alignment horizontal="center"/>
    </xf>
    <xf numFmtId="9" fontId="26" fillId="0" borderId="49" xfId="2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9" fillId="7" borderId="1" xfId="0" applyFont="1" applyFill="1" applyBorder="1" applyAlignment="1">
      <alignment horizontal="center" wrapText="1"/>
    </xf>
    <xf numFmtId="0" fontId="68" fillId="20" borderId="0" xfId="0" applyFont="1" applyFill="1" applyBorder="1" applyAlignment="1" applyProtection="1">
      <alignment horizontal="center"/>
      <protection hidden="1"/>
    </xf>
    <xf numFmtId="0" fontId="70" fillId="20" borderId="0" xfId="1" applyFont="1" applyFill="1" applyBorder="1" applyAlignment="1" applyProtection="1">
      <protection hidden="1"/>
    </xf>
    <xf numFmtId="0" fontId="71" fillId="0" borderId="0" xfId="0" applyFont="1" applyBorder="1" applyAlignment="1" applyProtection="1">
      <protection hidden="1"/>
    </xf>
    <xf numFmtId="0" fontId="72" fillId="0" borderId="0" xfId="0" applyFont="1" applyFill="1" applyBorder="1" applyProtection="1">
      <protection locked="0"/>
    </xf>
    <xf numFmtId="0" fontId="0" fillId="0" borderId="0" xfId="0" applyProtection="1"/>
    <xf numFmtId="0" fontId="0" fillId="20" borderId="0" xfId="0" applyFill="1" applyBorder="1" applyProtection="1"/>
    <xf numFmtId="0" fontId="0" fillId="0" borderId="0" xfId="0" applyFill="1" applyBorder="1" applyProtection="1"/>
    <xf numFmtId="0" fontId="69" fillId="0" borderId="0" xfId="0" applyFont="1" applyProtection="1"/>
    <xf numFmtId="0" fontId="0" fillId="20" borderId="0" xfId="0" applyFill="1" applyBorder="1" applyProtection="1">
      <protection locked="0" hidden="1"/>
    </xf>
    <xf numFmtId="0" fontId="63" fillId="22" borderId="0" xfId="0" applyFont="1" applyFill="1" applyBorder="1" applyAlignment="1" applyProtection="1">
      <alignment horizontal="left"/>
      <protection locked="0" hidden="1"/>
    </xf>
    <xf numFmtId="0" fontId="0" fillId="22" borderId="0" xfId="0" applyFont="1" applyFill="1" applyBorder="1" applyAlignment="1" applyProtection="1">
      <alignment horizontal="left"/>
      <protection locked="0" hidden="1"/>
    </xf>
    <xf numFmtId="0" fontId="64" fillId="23" borderId="0" xfId="0" applyFont="1" applyFill="1" applyBorder="1" applyAlignment="1" applyProtection="1">
      <alignment horizontal="left"/>
      <protection locked="0" hidden="1"/>
    </xf>
    <xf numFmtId="0" fontId="65" fillId="22" borderId="0" xfId="0" applyFont="1" applyFill="1" applyBorder="1" applyAlignment="1" applyProtection="1">
      <alignment horizontal="left"/>
      <protection locked="0" hidden="1"/>
    </xf>
    <xf numFmtId="0" fontId="66" fillId="22" borderId="0" xfId="0" applyFont="1" applyFill="1" applyBorder="1" applyAlignment="1" applyProtection="1">
      <alignment horizontal="left"/>
      <protection locked="0" hidden="1"/>
    </xf>
    <xf numFmtId="0" fontId="0" fillId="13" borderId="0" xfId="0" applyFill="1" applyBorder="1" applyAlignment="1" applyProtection="1">
      <alignment horizontal="left"/>
      <protection locked="0" hidden="1"/>
    </xf>
    <xf numFmtId="166" fontId="73" fillId="4" borderId="2" xfId="0" applyNumberFormat="1" applyFont="1" applyFill="1" applyBorder="1" applyAlignment="1" applyProtection="1">
      <alignment horizontal="center"/>
      <protection locked="0"/>
    </xf>
    <xf numFmtId="0" fontId="74" fillId="0" borderId="30" xfId="0" applyFont="1" applyFill="1" applyBorder="1" applyAlignment="1" applyProtection="1">
      <alignment horizontal="left"/>
    </xf>
    <xf numFmtId="0" fontId="74" fillId="0" borderId="28" xfId="0" applyNumberFormat="1" applyFont="1" applyFill="1" applyBorder="1" applyAlignment="1" applyProtection="1">
      <alignment horizontal="center"/>
    </xf>
    <xf numFmtId="0" fontId="74" fillId="0" borderId="29" xfId="0" applyNumberFormat="1" applyFont="1" applyFill="1" applyBorder="1" applyAlignment="1" applyProtection="1">
      <alignment horizontal="center"/>
    </xf>
    <xf numFmtId="0" fontId="75" fillId="0" borderId="0" xfId="0" applyNumberFormat="1" applyFont="1" applyFill="1" applyBorder="1" applyAlignment="1" applyProtection="1">
      <alignment horizontal="center"/>
    </xf>
    <xf numFmtId="0" fontId="76" fillId="11" borderId="31" xfId="0" applyNumberFormat="1" applyFont="1" applyFill="1" applyBorder="1" applyAlignment="1" applyProtection="1">
      <alignment horizontal="center" vertical="justify"/>
    </xf>
    <xf numFmtId="9" fontId="77" fillId="11" borderId="31" xfId="2" applyFont="1" applyFill="1" applyBorder="1" applyAlignment="1" applyProtection="1">
      <alignment horizontal="center" vertical="justify"/>
    </xf>
    <xf numFmtId="166" fontId="73" fillId="5" borderId="2" xfId="0" applyNumberFormat="1" applyFont="1" applyFill="1" applyBorder="1" applyAlignment="1" applyProtection="1">
      <alignment horizontal="center"/>
      <protection locked="0"/>
    </xf>
    <xf numFmtId="0" fontId="74" fillId="0" borderId="30" xfId="0" applyFont="1" applyFill="1" applyBorder="1" applyAlignment="1" applyProtection="1">
      <alignment horizontal="left" wrapText="1"/>
    </xf>
    <xf numFmtId="0" fontId="76" fillId="11" borderId="2" xfId="0" applyNumberFormat="1" applyFont="1" applyFill="1" applyBorder="1" applyAlignment="1" applyProtection="1">
      <alignment horizontal="center" vertical="justify"/>
    </xf>
    <xf numFmtId="9" fontId="77" fillId="11" borderId="2" xfId="2" applyFont="1" applyFill="1" applyBorder="1" applyAlignment="1" applyProtection="1">
      <alignment horizontal="center" vertical="justify"/>
    </xf>
    <xf numFmtId="166" fontId="73" fillId="2" borderId="2" xfId="0" applyNumberFormat="1" applyFont="1" applyFill="1" applyBorder="1" applyAlignment="1" applyProtection="1">
      <alignment horizontal="center"/>
      <protection locked="0"/>
    </xf>
    <xf numFmtId="0" fontId="73" fillId="0" borderId="0" xfId="0" applyNumberFormat="1" applyFont="1" applyFill="1" applyBorder="1" applyProtection="1"/>
    <xf numFmtId="0" fontId="74" fillId="0" borderId="30" xfId="0" applyFont="1" applyFill="1" applyBorder="1" applyProtection="1"/>
    <xf numFmtId="0" fontId="73" fillId="0" borderId="0" xfId="0" applyNumberFormat="1" applyFont="1" applyFill="1" applyBorder="1" applyAlignment="1" applyProtection="1">
      <alignment horizontal="center"/>
    </xf>
    <xf numFmtId="166" fontId="73" fillId="3" borderId="2" xfId="0" applyNumberFormat="1" applyFont="1" applyFill="1" applyBorder="1" applyAlignment="1" applyProtection="1">
      <alignment horizontal="center"/>
      <protection locked="0"/>
    </xf>
    <xf numFmtId="0" fontId="73" fillId="0" borderId="0" xfId="0" applyNumberFormat="1" applyFont="1" applyFill="1" applyBorder="1" applyAlignment="1" applyProtection="1"/>
    <xf numFmtId="166" fontId="73" fillId="3" borderId="14" xfId="0" applyNumberFormat="1" applyFont="1" applyFill="1" applyBorder="1" applyAlignment="1" applyProtection="1">
      <alignment horizontal="center"/>
      <protection locked="0"/>
    </xf>
    <xf numFmtId="0" fontId="74" fillId="0" borderId="32" xfId="0" applyNumberFormat="1" applyFont="1" applyFill="1" applyBorder="1" applyAlignment="1" applyProtection="1">
      <alignment horizontal="center"/>
    </xf>
    <xf numFmtId="0" fontId="76" fillId="11" borderId="14" xfId="0" applyNumberFormat="1" applyFont="1" applyFill="1" applyBorder="1" applyAlignment="1" applyProtection="1">
      <alignment horizontal="center" vertical="justify"/>
    </xf>
    <xf numFmtId="9" fontId="77" fillId="11" borderId="14" xfId="2" applyFont="1" applyFill="1" applyBorder="1" applyAlignment="1" applyProtection="1">
      <alignment horizontal="center" vertical="justify"/>
    </xf>
    <xf numFmtId="0" fontId="3" fillId="24" borderId="40" xfId="0" applyFont="1" applyFill="1" applyBorder="1" applyAlignment="1" applyProtection="1">
      <protection locked="0"/>
    </xf>
    <xf numFmtId="0" fontId="3" fillId="24" borderId="41" xfId="0" applyFont="1" applyFill="1" applyBorder="1" applyAlignment="1" applyProtection="1">
      <protection locked="0"/>
    </xf>
    <xf numFmtId="0" fontId="3" fillId="25" borderId="37" xfId="0" applyFont="1" applyFill="1" applyBorder="1" applyAlignment="1" applyProtection="1">
      <protection locked="0"/>
    </xf>
    <xf numFmtId="0" fontId="3" fillId="25" borderId="38" xfId="0" applyFont="1" applyFill="1" applyBorder="1" applyAlignment="1" applyProtection="1">
      <protection locked="0"/>
    </xf>
    <xf numFmtId="0" fontId="3" fillId="25" borderId="39" xfId="0" applyFont="1" applyFill="1" applyBorder="1" applyAlignment="1" applyProtection="1">
      <protection locked="0"/>
    </xf>
    <xf numFmtId="0" fontId="3" fillId="25" borderId="47" xfId="0" applyFont="1" applyFill="1" applyBorder="1" applyAlignment="1" applyProtection="1">
      <protection locked="0"/>
    </xf>
    <xf numFmtId="0" fontId="3" fillId="25" borderId="43" xfId="0" applyFont="1" applyFill="1" applyBorder="1" applyAlignment="1" applyProtection="1">
      <protection locked="0"/>
    </xf>
    <xf numFmtId="0" fontId="3" fillId="25" borderId="42" xfId="0" applyFont="1" applyFill="1" applyBorder="1" applyAlignment="1" applyProtection="1">
      <protection locked="0"/>
    </xf>
    <xf numFmtId="168" fontId="55" fillId="0" borderId="46" xfId="0" applyNumberFormat="1" applyFont="1" applyBorder="1" applyAlignment="1">
      <alignment horizontal="center" wrapText="1"/>
    </xf>
    <xf numFmtId="168" fontId="55" fillId="0" borderId="46" xfId="0" applyNumberFormat="1" applyFont="1" applyBorder="1" applyAlignment="1">
      <alignment horizontal="left" wrapText="1"/>
    </xf>
    <xf numFmtId="0" fontId="28" fillId="26" borderId="53" xfId="0" applyFont="1" applyFill="1" applyBorder="1" applyAlignment="1">
      <alignment horizontal="left"/>
    </xf>
    <xf numFmtId="0" fontId="9" fillId="27" borderId="54" xfId="0" applyFont="1" applyFill="1" applyBorder="1"/>
    <xf numFmtId="0" fontId="51" fillId="26" borderId="55" xfId="0" applyFont="1" applyFill="1" applyBorder="1" applyAlignment="1">
      <alignment horizontal="center"/>
    </xf>
    <xf numFmtId="0" fontId="29" fillId="26" borderId="55" xfId="0" applyFont="1" applyFill="1" applyBorder="1" applyAlignment="1">
      <alignment horizontal="center"/>
    </xf>
    <xf numFmtId="0" fontId="30" fillId="26" borderId="55" xfId="0" applyFont="1" applyFill="1" applyBorder="1" applyAlignment="1">
      <alignment horizontal="center"/>
    </xf>
    <xf numFmtId="0" fontId="28" fillId="26" borderId="55" xfId="0" applyFont="1" applyFill="1" applyBorder="1" applyAlignment="1">
      <alignment horizontal="left"/>
    </xf>
    <xf numFmtId="0" fontId="31" fillId="26" borderId="55" xfId="0" applyFont="1" applyFill="1" applyBorder="1" applyProtection="1">
      <protection locked="0"/>
    </xf>
    <xf numFmtId="0" fontId="32" fillId="26" borderId="55" xfId="0" applyFont="1" applyFill="1" applyBorder="1" applyProtection="1">
      <protection locked="0"/>
    </xf>
    <xf numFmtId="0" fontId="33" fillId="26" borderId="55" xfId="1" applyFont="1" applyFill="1" applyBorder="1" applyAlignment="1" applyProtection="1">
      <protection locked="0"/>
    </xf>
    <xf numFmtId="0" fontId="28" fillId="26" borderId="55" xfId="0" applyFont="1" applyFill="1" applyBorder="1" applyProtection="1">
      <protection locked="0"/>
    </xf>
    <xf numFmtId="0" fontId="3" fillId="26" borderId="56" xfId="0" applyFont="1" applyFill="1" applyBorder="1" applyProtection="1">
      <protection locked="0"/>
    </xf>
    <xf numFmtId="0" fontId="28" fillId="26" borderId="57" xfId="0" applyFont="1" applyFill="1" applyBorder="1" applyAlignment="1">
      <alignment horizontal="left"/>
    </xf>
    <xf numFmtId="0" fontId="9" fillId="27" borderId="16" xfId="0" applyFont="1" applyFill="1" applyBorder="1" applyAlignment="1">
      <alignment vertical="center"/>
    </xf>
    <xf numFmtId="0" fontId="51" fillId="26" borderId="0" xfId="0" applyFont="1" applyFill="1" applyBorder="1" applyAlignment="1">
      <alignment horizontal="center"/>
    </xf>
    <xf numFmtId="0" fontId="29" fillId="26" borderId="0" xfId="0" applyFont="1" applyFill="1" applyBorder="1" applyAlignment="1">
      <alignment horizontal="center"/>
    </xf>
    <xf numFmtId="0" fontId="30" fillId="26" borderId="0" xfId="0" applyFont="1" applyFill="1" applyBorder="1" applyAlignment="1">
      <alignment horizontal="center"/>
    </xf>
    <xf numFmtId="0" fontId="28" fillId="26" borderId="0" xfId="0" applyFont="1" applyFill="1" applyBorder="1" applyAlignment="1">
      <alignment horizontal="left"/>
    </xf>
    <xf numFmtId="0" fontId="31" fillId="26" borderId="0" xfId="0" applyFont="1" applyFill="1" applyBorder="1" applyProtection="1">
      <protection locked="0"/>
    </xf>
    <xf numFmtId="0" fontId="32" fillId="26" borderId="0" xfId="0" applyFont="1" applyFill="1" applyBorder="1" applyProtection="1">
      <protection locked="0"/>
    </xf>
    <xf numFmtId="0" fontId="33" fillId="26" borderId="0" xfId="1" applyFont="1" applyFill="1" applyBorder="1" applyAlignment="1" applyProtection="1">
      <protection locked="0"/>
    </xf>
    <xf numFmtId="0" fontId="28" fillId="26" borderId="0" xfId="0" applyFont="1" applyFill="1" applyBorder="1" applyProtection="1">
      <protection locked="0"/>
    </xf>
    <xf numFmtId="0" fontId="3" fillId="26" borderId="58" xfId="0" applyFont="1" applyFill="1" applyBorder="1" applyProtection="1">
      <protection locked="0"/>
    </xf>
    <xf numFmtId="0" fontId="9" fillId="26" borderId="59" xfId="0" applyFont="1" applyFill="1" applyBorder="1" applyAlignment="1">
      <alignment horizontal="left"/>
    </xf>
    <xf numFmtId="0" fontId="17" fillId="26" borderId="60" xfId="0" applyFont="1" applyFill="1" applyBorder="1"/>
    <xf numFmtId="0" fontId="51" fillId="26" borderId="60" xfId="0" applyFont="1" applyFill="1" applyBorder="1" applyAlignment="1">
      <alignment horizontal="center"/>
    </xf>
    <xf numFmtId="0" fontId="17" fillId="26" borderId="60" xfId="0" applyFont="1" applyFill="1" applyBorder="1" applyAlignment="1">
      <alignment horizontal="center"/>
    </xf>
    <xf numFmtId="0" fontId="18" fillId="26" borderId="60" xfId="0" applyFont="1" applyFill="1" applyBorder="1" applyAlignment="1">
      <alignment horizontal="center"/>
    </xf>
    <xf numFmtId="0" fontId="39" fillId="26" borderId="60" xfId="0" applyFont="1" applyFill="1" applyBorder="1" applyAlignment="1">
      <alignment horizontal="left"/>
    </xf>
    <xf numFmtId="0" fontId="21" fillId="26" borderId="60" xfId="0" applyFont="1" applyFill="1" applyBorder="1" applyAlignment="1">
      <alignment horizontal="center"/>
    </xf>
    <xf numFmtId="0" fontId="3" fillId="26" borderId="60" xfId="0" applyFont="1" applyFill="1" applyBorder="1" applyAlignment="1" applyProtection="1">
      <protection locked="0"/>
    </xf>
    <xf numFmtId="0" fontId="16" fillId="26" borderId="60" xfId="0" applyFont="1" applyFill="1" applyBorder="1" applyAlignment="1" applyProtection="1">
      <protection locked="0"/>
    </xf>
    <xf numFmtId="0" fontId="12" fillId="26" borderId="60" xfId="0" applyFont="1" applyFill="1" applyBorder="1" applyAlignment="1" applyProtection="1">
      <protection locked="0"/>
    </xf>
    <xf numFmtId="0" fontId="12" fillId="26" borderId="60" xfId="0" applyFont="1" applyFill="1" applyBorder="1" applyProtection="1">
      <protection locked="0"/>
    </xf>
    <xf numFmtId="0" fontId="3" fillId="26" borderId="60" xfId="0" applyFont="1" applyFill="1" applyBorder="1" applyProtection="1">
      <protection locked="0"/>
    </xf>
    <xf numFmtId="0" fontId="9" fillId="26" borderId="60" xfId="0" applyFont="1" applyFill="1" applyBorder="1" applyProtection="1">
      <protection locked="0"/>
    </xf>
    <xf numFmtId="0" fontId="22" fillId="26" borderId="60" xfId="0" applyFont="1" applyFill="1" applyBorder="1" applyProtection="1">
      <protection locked="0"/>
    </xf>
    <xf numFmtId="0" fontId="3" fillId="26" borderId="61" xfId="0" applyFont="1" applyFill="1" applyBorder="1" applyProtection="1">
      <protection locked="0"/>
    </xf>
    <xf numFmtId="0" fontId="9" fillId="27" borderId="62" xfId="0" applyFont="1" applyFill="1" applyBorder="1" applyAlignment="1" applyProtection="1">
      <alignment horizontal="left"/>
      <protection locked="0"/>
    </xf>
    <xf numFmtId="0" fontId="20" fillId="27" borderId="63" xfId="0" applyFont="1" applyFill="1" applyBorder="1" applyAlignment="1" applyProtection="1">
      <alignment horizontal="center"/>
      <protection locked="0"/>
    </xf>
    <xf numFmtId="0" fontId="23" fillId="27" borderId="63" xfId="0" applyFont="1" applyFill="1" applyBorder="1" applyAlignment="1" applyProtection="1">
      <alignment horizontal="center"/>
      <protection locked="0"/>
    </xf>
    <xf numFmtId="0" fontId="0" fillId="27" borderId="63" xfId="0" applyFont="1" applyFill="1" applyBorder="1" applyProtection="1">
      <protection locked="0"/>
    </xf>
    <xf numFmtId="0" fontId="85" fillId="27" borderId="63" xfId="0" applyFont="1" applyFill="1" applyBorder="1" applyAlignment="1" applyProtection="1">
      <protection locked="0"/>
    </xf>
    <xf numFmtId="165" fontId="12" fillId="27" borderId="63" xfId="0" applyNumberFormat="1" applyFont="1" applyFill="1" applyBorder="1" applyAlignment="1" applyProtection="1">
      <alignment horizontal="left" vertical="center"/>
      <protection locked="0"/>
    </xf>
    <xf numFmtId="0" fontId="13" fillId="27" borderId="63" xfId="0" applyFont="1" applyFill="1" applyBorder="1" applyProtection="1">
      <protection locked="0"/>
    </xf>
    <xf numFmtId="0" fontId="4" fillId="27" borderId="63" xfId="0" applyFont="1" applyFill="1" applyBorder="1" applyProtection="1">
      <protection locked="0"/>
    </xf>
    <xf numFmtId="0" fontId="4" fillId="27" borderId="64" xfId="0" applyFont="1" applyFill="1" applyBorder="1" applyProtection="1">
      <protection locked="0"/>
    </xf>
    <xf numFmtId="0" fontId="74" fillId="0" borderId="36" xfId="0" applyFont="1" applyFill="1" applyBorder="1" applyProtection="1"/>
    <xf numFmtId="0" fontId="87" fillId="28" borderId="65" xfId="0" applyFont="1" applyFill="1" applyBorder="1" applyAlignment="1">
      <alignment wrapText="1"/>
    </xf>
    <xf numFmtId="0" fontId="87" fillId="28" borderId="66" xfId="0" applyFont="1" applyFill="1" applyBorder="1" applyAlignment="1">
      <alignment wrapText="1"/>
    </xf>
    <xf numFmtId="0" fontId="87" fillId="29" borderId="65" xfId="0" applyFont="1" applyFill="1" applyBorder="1" applyAlignment="1">
      <alignment wrapText="1"/>
    </xf>
    <xf numFmtId="0" fontId="87" fillId="29" borderId="66" xfId="0" applyFont="1" applyFill="1" applyBorder="1" applyAlignment="1">
      <alignment wrapText="1"/>
    </xf>
    <xf numFmtId="0" fontId="87" fillId="31" borderId="65" xfId="0" applyFont="1" applyFill="1" applyBorder="1" applyAlignment="1">
      <alignment wrapText="1"/>
    </xf>
    <xf numFmtId="0" fontId="0" fillId="36" borderId="0" xfId="0" applyFill="1" applyAlignment="1">
      <alignment wrapText="1"/>
    </xf>
    <xf numFmtId="0" fontId="0" fillId="32" borderId="0" xfId="0" applyFill="1"/>
    <xf numFmtId="0" fontId="0" fillId="35" borderId="0" xfId="0" applyFill="1"/>
    <xf numFmtId="0" fontId="87" fillId="29" borderId="0" xfId="0" applyFont="1" applyFill="1" applyBorder="1" applyAlignment="1">
      <alignment wrapText="1"/>
    </xf>
    <xf numFmtId="0" fontId="88" fillId="28" borderId="65" xfId="0" applyFont="1" applyFill="1" applyBorder="1" applyAlignment="1">
      <alignment wrapText="1"/>
    </xf>
    <xf numFmtId="0" fontId="88" fillId="28" borderId="66" xfId="0" applyFont="1" applyFill="1" applyBorder="1" applyAlignment="1">
      <alignment wrapText="1"/>
    </xf>
    <xf numFmtId="0" fontId="89" fillId="27" borderId="0" xfId="0" applyFont="1" applyFill="1" applyBorder="1" applyAlignment="1">
      <alignment wrapText="1"/>
    </xf>
    <xf numFmtId="0" fontId="0" fillId="37" borderId="0" xfId="0" applyFill="1" applyAlignment="1">
      <alignment wrapText="1"/>
    </xf>
    <xf numFmtId="0" fontId="0" fillId="37" borderId="0" xfId="0" applyFill="1"/>
    <xf numFmtId="0" fontId="87" fillId="34" borderId="0" xfId="0" applyFont="1" applyFill="1" applyBorder="1" applyAlignment="1">
      <alignment wrapText="1"/>
    </xf>
    <xf numFmtId="0" fontId="87" fillId="33" borderId="0" xfId="0" applyFont="1" applyFill="1" applyBorder="1" applyAlignment="1">
      <alignment wrapText="1"/>
    </xf>
    <xf numFmtId="0" fontId="80" fillId="24" borderId="0" xfId="1" applyFont="1" applyFill="1" applyBorder="1" applyAlignment="1" applyProtection="1">
      <alignment horizontal="center" vertical="center"/>
      <protection locked="0"/>
    </xf>
    <xf numFmtId="0" fontId="79" fillId="24" borderId="47" xfId="0" applyFont="1" applyFill="1" applyBorder="1" applyAlignment="1" applyProtection="1">
      <alignment horizontal="center"/>
      <protection locked="0"/>
    </xf>
    <xf numFmtId="0" fontId="79" fillId="24" borderId="43" xfId="0" applyFont="1" applyFill="1" applyBorder="1" applyAlignment="1" applyProtection="1">
      <alignment horizontal="center"/>
      <protection locked="0"/>
    </xf>
    <xf numFmtId="0" fontId="79" fillId="24" borderId="42" xfId="0" applyFont="1" applyFill="1" applyBorder="1" applyAlignment="1" applyProtection="1">
      <alignment horizontal="center"/>
      <protection locked="0"/>
    </xf>
    <xf numFmtId="0" fontId="81" fillId="25" borderId="50" xfId="1" applyFont="1" applyFill="1" applyBorder="1" applyAlignment="1" applyProtection="1">
      <alignment horizontal="center"/>
      <protection locked="0"/>
    </xf>
    <xf numFmtId="0" fontId="81" fillId="25" borderId="51" xfId="1" applyFont="1" applyFill="1" applyBorder="1" applyAlignment="1" applyProtection="1">
      <alignment horizontal="center"/>
      <protection locked="0"/>
    </xf>
    <xf numFmtId="0" fontId="81" fillId="25" borderId="52" xfId="1" applyFont="1" applyFill="1" applyBorder="1" applyAlignment="1" applyProtection="1">
      <alignment horizontal="center"/>
      <protection locked="0"/>
    </xf>
    <xf numFmtId="0" fontId="82" fillId="26" borderId="55" xfId="0" applyFont="1" applyFill="1" applyBorder="1" applyAlignment="1">
      <alignment horizontal="center" vertical="center"/>
    </xf>
    <xf numFmtId="0" fontId="82" fillId="26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/>
      <protection locked="0"/>
    </xf>
    <xf numFmtId="0" fontId="83" fillId="26" borderId="55" xfId="0" applyFont="1" applyFill="1" applyBorder="1" applyAlignment="1" applyProtection="1">
      <alignment horizontal="center"/>
      <protection locked="0"/>
    </xf>
    <xf numFmtId="0" fontId="84" fillId="18" borderId="0" xfId="1" applyFont="1" applyFill="1" applyBorder="1" applyAlignment="1" applyProtection="1">
      <alignment horizontal="center"/>
      <protection locked="0"/>
    </xf>
    <xf numFmtId="0" fontId="78" fillId="24" borderId="37" xfId="0" applyFont="1" applyFill="1" applyBorder="1" applyAlignment="1" applyProtection="1">
      <alignment horizontal="center" vertical="center"/>
      <protection locked="0"/>
    </xf>
    <xf numFmtId="0" fontId="78" fillId="24" borderId="38" xfId="0" applyFont="1" applyFill="1" applyBorder="1" applyAlignment="1" applyProtection="1">
      <alignment horizontal="center" vertical="center"/>
      <protection locked="0"/>
    </xf>
    <xf numFmtId="0" fontId="78" fillId="24" borderId="39" xfId="0" applyFont="1" applyFill="1" applyBorder="1" applyAlignment="1" applyProtection="1">
      <alignment horizontal="center" vertical="center"/>
      <protection locked="0"/>
    </xf>
    <xf numFmtId="0" fontId="78" fillId="24" borderId="40" xfId="0" applyFont="1" applyFill="1" applyBorder="1" applyAlignment="1" applyProtection="1">
      <alignment horizontal="center" vertical="center"/>
      <protection locked="0"/>
    </xf>
    <xf numFmtId="0" fontId="78" fillId="24" borderId="0" xfId="0" applyFont="1" applyFill="1" applyBorder="1" applyAlignment="1" applyProtection="1">
      <alignment horizontal="center" vertical="center"/>
      <protection locked="0"/>
    </xf>
    <xf numFmtId="0" fontId="78" fillId="24" borderId="41" xfId="0" applyFont="1" applyFill="1" applyBorder="1" applyAlignment="1" applyProtection="1">
      <alignment horizontal="center" vertical="center"/>
      <protection locked="0"/>
    </xf>
    <xf numFmtId="0" fontId="3" fillId="14" borderId="0" xfId="0" applyFont="1" applyFill="1" applyBorder="1" applyAlignment="1" applyProtection="1">
      <alignment horizontal="center"/>
      <protection locked="0"/>
    </xf>
    <xf numFmtId="0" fontId="0" fillId="14" borderId="0" xfId="0" applyFont="1" applyFill="1" applyBorder="1" applyAlignment="1" applyProtection="1">
      <alignment horizontal="center"/>
      <protection locked="0"/>
    </xf>
    <xf numFmtId="0" fontId="57" fillId="14" borderId="0" xfId="1" applyFont="1" applyFill="1" applyBorder="1" applyAlignment="1" applyProtection="1">
      <alignment horizontal="center"/>
      <protection locked="0"/>
    </xf>
    <xf numFmtId="0" fontId="4" fillId="35" borderId="0" xfId="0" applyFont="1" applyFill="1" applyAlignment="1">
      <alignment horizontal="center"/>
    </xf>
    <xf numFmtId="0" fontId="0" fillId="27" borderId="0" xfId="0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32" borderId="0" xfId="0" applyFill="1" applyAlignment="1">
      <alignment horizontal="center" vertical="center"/>
    </xf>
    <xf numFmtId="0" fontId="87" fillId="30" borderId="0" xfId="0" applyFont="1" applyFill="1" applyAlignment="1">
      <alignment wrapText="1"/>
    </xf>
    <xf numFmtId="0" fontId="87" fillId="30" borderId="67" xfId="0" applyFont="1" applyFill="1" applyBorder="1" applyAlignment="1">
      <alignment wrapText="1"/>
    </xf>
    <xf numFmtId="0" fontId="87" fillId="30" borderId="68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86" fillId="0" borderId="0" xfId="1" applyFont="1" applyAlignment="1" applyProtection="1">
      <alignment horizontal="center"/>
    </xf>
    <xf numFmtId="0" fontId="86" fillId="0" borderId="0" xfId="0" applyFont="1" applyAlignment="1">
      <alignment horizontal="center"/>
    </xf>
    <xf numFmtId="0" fontId="67" fillId="20" borderId="0" xfId="0" applyFont="1" applyFill="1" applyBorder="1" applyAlignment="1" applyProtection="1">
      <alignment horizontal="center"/>
      <protection hidden="1"/>
    </xf>
    <xf numFmtId="0" fontId="62" fillId="21" borderId="0" xfId="1" applyFont="1" applyFill="1" applyBorder="1" applyAlignment="1" applyProtection="1">
      <alignment horizontal="left" vertical="center" wrapText="1"/>
      <protection locked="0" hidden="1"/>
    </xf>
    <xf numFmtId="0" fontId="62" fillId="21" borderId="0" xfId="0" applyFont="1" applyFill="1" applyBorder="1" applyAlignment="1" applyProtection="1">
      <alignment horizontal="left" vertical="center" wrapText="1"/>
      <protection locked="0" hidden="1"/>
    </xf>
    <xf numFmtId="0" fontId="59" fillId="19" borderId="0" xfId="0" applyFont="1" applyFill="1" applyBorder="1" applyAlignment="1" applyProtection="1">
      <alignment horizontal="center" vertical="center" wrapText="1"/>
      <protection hidden="1"/>
    </xf>
    <xf numFmtId="0" fontId="58" fillId="20" borderId="0" xfId="0" applyFont="1" applyFill="1" applyBorder="1" applyAlignment="1" applyProtection="1">
      <alignment horizontal="center"/>
    </xf>
    <xf numFmtId="0" fontId="60" fillId="19" borderId="0" xfId="1" applyFont="1" applyFill="1" applyBorder="1" applyAlignment="1" applyProtection="1">
      <alignment horizontal="center" vertical="center"/>
      <protection hidden="1"/>
    </xf>
    <xf numFmtId="0" fontId="61" fillId="19" borderId="0" xfId="0" applyFont="1" applyFill="1" applyBorder="1" applyAlignment="1" applyProtection="1">
      <alignment horizontal="center" vertical="center"/>
      <protection hidden="1"/>
    </xf>
  </cellXfs>
  <cellStyles count="3">
    <cellStyle name="Hiperlink" xfId="1" builtinId="8"/>
    <cellStyle name="Normal" xfId="0" builtinId="0"/>
    <cellStyle name="Porcentagem" xfId="2" builtinId="5"/>
  </cellStyles>
  <dxfs count="3"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3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57150</xdr:rowOff>
    </xdr:from>
    <xdr:to>
      <xdr:col>9</xdr:col>
      <xdr:colOff>800100</xdr:colOff>
      <xdr:row>1</xdr:row>
      <xdr:rowOff>180975</xdr:rowOff>
    </xdr:to>
    <xdr:pic macro="[0]!AtualizarDadosZ_A">
      <xdr:nvPicPr>
        <xdr:cNvPr id="1373" name="Picture 10" descr="Atualizar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57150"/>
          <a:ext cx="1038225" cy="314325"/>
        </a:xfrm>
        <a:prstGeom prst="rect">
          <a:avLst/>
        </a:prstGeom>
        <a:gradFill rotWithShape="0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path path="shape">
            <a:fillToRect l="50000" t="50000" r="50000" b="50000"/>
          </a:path>
        </a:gra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iadecompra.com/excel/planilhas-de-excel.php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guiadecompra.com/excel/planilhas-de-excel.php" TargetMode="External"/><Relationship Id="rId1" Type="http://schemas.openxmlformats.org/officeDocument/2006/relationships/hyperlink" Target="http://www.tudoexcel.com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udoexcel.com.br/guia-de-planilhas/" TargetMode="External"/><Relationship Id="rId4" Type="http://schemas.openxmlformats.org/officeDocument/2006/relationships/hyperlink" Target="http://www.tudoexcel.com.br/guia-de-planilh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udoexcel.com.br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uiadecompra.com/" TargetMode="External"/><Relationship Id="rId3" Type="http://schemas.openxmlformats.org/officeDocument/2006/relationships/hyperlink" Target="http://www.guiadecompra.com/excel/planilha-cotacao.php" TargetMode="External"/><Relationship Id="rId7" Type="http://schemas.openxmlformats.org/officeDocument/2006/relationships/hyperlink" Target="http://www.guiadecompra.com/copa-do-mundo/index.php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://www.guiadecompra.com/excel/controle-de-estoque.php" TargetMode="External"/><Relationship Id="rId1" Type="http://schemas.openxmlformats.org/officeDocument/2006/relationships/hyperlink" Target="http://www.guiadecompra.com/excel/planilhas-de-excel.php" TargetMode="External"/><Relationship Id="rId6" Type="http://schemas.openxmlformats.org/officeDocument/2006/relationships/hyperlink" Target="http://www.guiadecompra.com/excel/planilha-construcao-civil.php" TargetMode="External"/><Relationship Id="rId11" Type="http://schemas.openxmlformats.org/officeDocument/2006/relationships/hyperlink" Target="http://www.guiadecompra.com/excel/planilha-cadastro-cliente.php" TargetMode="External"/><Relationship Id="rId5" Type="http://schemas.openxmlformats.org/officeDocument/2006/relationships/hyperlink" Target="http://www.guiadecompra.com/excel/planilha-orcamento-familiar.php" TargetMode="External"/><Relationship Id="rId10" Type="http://schemas.openxmlformats.org/officeDocument/2006/relationships/hyperlink" Target="http://www.guiadecompra.com/excel/planilha-custo-fabrica.php" TargetMode="External"/><Relationship Id="rId4" Type="http://schemas.openxmlformats.org/officeDocument/2006/relationships/hyperlink" Target="http://www.guiadecompra.com/excel/planilha-fluxo-de-caixa.php" TargetMode="External"/><Relationship Id="rId9" Type="http://schemas.openxmlformats.org/officeDocument/2006/relationships/hyperlink" Target="http://www.tudoexcel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autoPageBreaks="0"/>
  </sheetPr>
  <dimension ref="A1:AK624"/>
  <sheetViews>
    <sheetView showGridLines="0" tabSelected="1" workbookViewId="0">
      <pane ySplit="5" topLeftCell="A6" activePane="bottomLeft" state="frozen"/>
      <selection pane="bottomLeft" activeCell="AJ4" sqref="AJ4"/>
    </sheetView>
  </sheetViews>
  <sheetFormatPr defaultColWidth="15.7109375" defaultRowHeight="15" customHeight="1" x14ac:dyDescent="0.25"/>
  <cols>
    <col min="1" max="1" width="16.85546875" style="98" customWidth="1"/>
    <col min="2" max="2" width="15.28515625" style="16" customWidth="1"/>
    <col min="3" max="3" width="3.42578125" style="136" customWidth="1"/>
    <col min="4" max="4" width="2" style="108" bestFit="1" customWidth="1"/>
    <col min="5" max="5" width="3.7109375" style="17" customWidth="1"/>
    <col min="6" max="6" width="15.5703125" style="16" customWidth="1"/>
    <col min="7" max="7" width="21.42578125" style="38" customWidth="1"/>
    <col min="8" max="8" width="1.5703125" style="12" customWidth="1"/>
    <col min="9" max="9" width="3.5703125" style="4" customWidth="1"/>
    <col min="10" max="10" width="16.42578125" style="10" customWidth="1"/>
    <col min="11" max="18" width="5.7109375" style="11" customWidth="1"/>
    <col min="19" max="19" width="2.85546875" style="3" customWidth="1"/>
    <col min="20" max="20" width="5.7109375" style="6" customWidth="1"/>
    <col min="21" max="21" width="5.7109375" style="19" customWidth="1"/>
    <col min="22" max="22" width="2.5703125" style="4" customWidth="1"/>
    <col min="23" max="34" width="4.7109375" style="4" hidden="1" customWidth="1"/>
    <col min="35" max="35" width="2.42578125" style="4" customWidth="1"/>
    <col min="36" max="16384" width="15.7109375" style="4"/>
  </cols>
  <sheetData>
    <row r="1" spans="1:36" ht="15" customHeight="1" x14ac:dyDescent="0.25">
      <c r="A1" s="197"/>
      <c r="B1" s="198" t="s">
        <v>151</v>
      </c>
      <c r="C1" s="199"/>
      <c r="D1" s="200"/>
      <c r="E1" s="201"/>
      <c r="F1" s="267">
        <v>2017</v>
      </c>
      <c r="G1" s="202"/>
      <c r="H1" s="200"/>
      <c r="I1" s="203"/>
      <c r="J1" s="204"/>
      <c r="K1" s="205"/>
      <c r="L1" s="270" t="str">
        <f>L2</f>
        <v>www.tudoexcel.com.br</v>
      </c>
      <c r="M1" s="270"/>
      <c r="N1" s="270"/>
      <c r="O1" s="270"/>
      <c r="P1" s="270"/>
      <c r="Q1" s="270"/>
      <c r="R1" s="270"/>
      <c r="S1" s="270"/>
      <c r="T1" s="270"/>
      <c r="U1" s="206"/>
      <c r="V1" s="207"/>
    </row>
    <row r="2" spans="1:36" ht="19.5" customHeight="1" thickBot="1" x14ac:dyDescent="0.35">
      <c r="A2" s="208"/>
      <c r="B2" s="209" t="s">
        <v>26</v>
      </c>
      <c r="C2" s="210"/>
      <c r="D2" s="211"/>
      <c r="E2" s="212"/>
      <c r="F2" s="268"/>
      <c r="G2" s="213"/>
      <c r="H2" s="211"/>
      <c r="I2" s="214"/>
      <c r="J2" s="215"/>
      <c r="K2" s="216"/>
      <c r="L2" s="271" t="s">
        <v>108</v>
      </c>
      <c r="M2" s="271"/>
      <c r="N2" s="271"/>
      <c r="O2" s="271"/>
      <c r="P2" s="271"/>
      <c r="Q2" s="271"/>
      <c r="R2" s="271"/>
      <c r="S2" s="271"/>
      <c r="T2" s="271"/>
      <c r="U2" s="217"/>
      <c r="V2" s="218"/>
    </row>
    <row r="3" spans="1:36" ht="15" customHeight="1" thickTop="1" x14ac:dyDescent="0.25">
      <c r="A3" s="219" t="s">
        <v>44</v>
      </c>
      <c r="B3" s="220"/>
      <c r="C3" s="221"/>
      <c r="D3" s="222"/>
      <c r="E3" s="223"/>
      <c r="F3" s="220"/>
      <c r="G3" s="224"/>
      <c r="H3" s="225"/>
      <c r="I3" s="226"/>
      <c r="J3" s="227"/>
      <c r="K3" s="228"/>
      <c r="L3" s="228"/>
      <c r="M3" s="228"/>
      <c r="N3" s="229"/>
      <c r="O3" s="229"/>
      <c r="P3" s="229"/>
      <c r="Q3" s="229"/>
      <c r="R3" s="229"/>
      <c r="S3" s="230"/>
      <c r="T3" s="231"/>
      <c r="U3" s="232"/>
      <c r="V3" s="233"/>
      <c r="AJ3" s="154"/>
    </row>
    <row r="4" spans="1:36" s="5" customFormat="1" ht="15.95" customHeight="1" x14ac:dyDescent="0.25">
      <c r="A4" s="234" t="s">
        <v>98</v>
      </c>
      <c r="B4" s="235"/>
      <c r="C4" s="235"/>
      <c r="D4" s="235"/>
      <c r="E4" s="235"/>
      <c r="F4" s="235"/>
      <c r="G4" s="236"/>
      <c r="H4" s="235"/>
      <c r="I4" s="237"/>
      <c r="J4" s="238" t="s">
        <v>27</v>
      </c>
      <c r="K4" s="239"/>
      <c r="L4" s="240"/>
      <c r="M4" s="240"/>
      <c r="N4" s="240"/>
      <c r="O4" s="240"/>
      <c r="P4" s="240"/>
      <c r="Q4" s="240"/>
      <c r="R4" s="240"/>
      <c r="S4" s="241"/>
      <c r="T4" s="241"/>
      <c r="U4" s="241"/>
      <c r="V4" s="242"/>
      <c r="W4" s="269" t="s">
        <v>4</v>
      </c>
      <c r="X4" s="269"/>
      <c r="Y4" s="269" t="s">
        <v>1</v>
      </c>
      <c r="Z4" s="269"/>
      <c r="AA4" s="269" t="s">
        <v>5</v>
      </c>
      <c r="AB4" s="269"/>
      <c r="AC4" s="269" t="s">
        <v>6</v>
      </c>
      <c r="AD4" s="269"/>
      <c r="AE4" s="269" t="s">
        <v>7</v>
      </c>
      <c r="AF4" s="269"/>
      <c r="AG4" s="269" t="s">
        <v>8</v>
      </c>
      <c r="AH4" s="269"/>
    </row>
    <row r="5" spans="1:36" s="5" customFormat="1" ht="15.95" customHeight="1" thickBot="1" x14ac:dyDescent="0.25">
      <c r="A5" s="95" t="s">
        <v>38</v>
      </c>
      <c r="B5" s="58" t="s">
        <v>36</v>
      </c>
      <c r="C5" s="131"/>
      <c r="D5" s="59"/>
      <c r="E5" s="59"/>
      <c r="F5" s="58" t="s">
        <v>37</v>
      </c>
      <c r="G5" s="57" t="s">
        <v>50</v>
      </c>
      <c r="H5" s="103"/>
      <c r="I5" s="92" t="s">
        <v>0</v>
      </c>
      <c r="J5" s="34" t="s">
        <v>25</v>
      </c>
      <c r="K5" s="35" t="s">
        <v>10</v>
      </c>
      <c r="L5" s="35" t="s">
        <v>9</v>
      </c>
      <c r="M5" s="35" t="s">
        <v>11</v>
      </c>
      <c r="N5" s="35" t="s">
        <v>12</v>
      </c>
      <c r="O5" s="35" t="s">
        <v>13</v>
      </c>
      <c r="P5" s="35" t="s">
        <v>2</v>
      </c>
      <c r="Q5" s="35" t="s">
        <v>3</v>
      </c>
      <c r="R5" s="35" t="s">
        <v>14</v>
      </c>
      <c r="S5" s="18"/>
      <c r="T5" s="36" t="s">
        <v>22</v>
      </c>
      <c r="U5" s="37" t="s">
        <v>15</v>
      </c>
      <c r="V5" s="100"/>
      <c r="W5" s="1" t="s">
        <v>23</v>
      </c>
      <c r="X5" s="1" t="s">
        <v>24</v>
      </c>
      <c r="Y5" s="1" t="s">
        <v>23</v>
      </c>
      <c r="Z5" s="1" t="s">
        <v>24</v>
      </c>
      <c r="AA5" s="1" t="s">
        <v>23</v>
      </c>
      <c r="AB5" s="1" t="s">
        <v>24</v>
      </c>
      <c r="AC5" s="1" t="s">
        <v>23</v>
      </c>
      <c r="AD5" s="1" t="s">
        <v>24</v>
      </c>
      <c r="AE5" s="1" t="s">
        <v>23</v>
      </c>
      <c r="AF5" s="1" t="s">
        <v>24</v>
      </c>
      <c r="AG5" s="1" t="s">
        <v>23</v>
      </c>
      <c r="AH5" s="1" t="s">
        <v>24</v>
      </c>
    </row>
    <row r="6" spans="1:36" s="5" customFormat="1" ht="15.95" customHeight="1" thickBot="1" x14ac:dyDescent="0.25">
      <c r="A6" s="121" t="s">
        <v>53</v>
      </c>
      <c r="B6" s="122"/>
      <c r="C6" s="137"/>
      <c r="D6" s="122"/>
      <c r="E6" s="122"/>
      <c r="F6" s="122"/>
      <c r="G6" s="123"/>
      <c r="H6" s="104"/>
      <c r="I6" s="166">
        <v>1</v>
      </c>
      <c r="J6" s="174" t="s">
        <v>100</v>
      </c>
      <c r="K6" s="168">
        <f t="shared" ref="K6:K25" si="0">IF($L$1=K6xL6,SUMIF($B$6:$B$597,J6,$W$6:$W$597)+SUMIF($F$6:$F$597,J6,$X$6:$X$597),"Erro")</f>
        <v>7</v>
      </c>
      <c r="L6" s="168">
        <f t="shared" ref="L6:L25" si="1">SUMIF($B$6:$B$597,J6,$Y$6:$Y$597)+SUMIF($F$6:$F$597,J6,$Z$6:$Z$597)</f>
        <v>3</v>
      </c>
      <c r="M6" s="168">
        <f t="shared" ref="M6:M25" si="2">SUMIF($B$6:$B$597,J6,$AC$6:$AC$597)+SUMIF($F$6:$F$597,J6,$AD$6:$AD$597)</f>
        <v>2</v>
      </c>
      <c r="N6" s="168">
        <f t="shared" ref="N6:N25" si="3">SUMIF($B$6:$B$597,J6,$AE$6:$AE$597)+SUMIF($F$6:$F$597,J6,$AF$6:$AF$597)</f>
        <v>1</v>
      </c>
      <c r="O6" s="168">
        <f t="shared" ref="O6:O25" si="4">SUMIF($B$6:$B$597,J6,$AG$6:$AG$597)+SUMIF($F$6:$F$597,J6,$AH$6:$AH$597)</f>
        <v>0</v>
      </c>
      <c r="P6" s="168">
        <f t="shared" ref="P6:P25" si="5">SUMIF($B$6:$B$597,J6,$AA$6:$AA$597)+SUMIF($F$6:$F$597,J6,$AB$6:$AB$597)</f>
        <v>4</v>
      </c>
      <c r="Q6" s="168">
        <f t="shared" ref="Q6:Q25" si="6">SUMIF($B$6:$B$597,J6,$AB$6:$AB$597)+SUMIF($F$6:$F$597,J6,$AA$6:$AA$597)</f>
        <v>1</v>
      </c>
      <c r="R6" s="169">
        <f t="shared" ref="R6:R25" si="7">IF($L$1=K6xL6,SUM(P6-Q6),"erro")</f>
        <v>3</v>
      </c>
      <c r="S6" s="170"/>
      <c r="T6" s="171">
        <f t="shared" ref="T6:T25" si="8">(L6*3)-K6</f>
        <v>2</v>
      </c>
      <c r="U6" s="172">
        <f>IF(L6=0,"",(K6/(3*L6)))</f>
        <v>0.77777777777777779</v>
      </c>
      <c r="V6" s="101"/>
      <c r="W6" s="2" t="str">
        <f t="shared" ref="W6:W69" si="9">IF(C6&amp;E6="","",IF(C6=E6,1,IF(C6&gt;E6,3,IF(C6&lt;E6,0))))</f>
        <v/>
      </c>
      <c r="X6" s="2" t="str">
        <f t="shared" ref="X6:X69" si="10">IF(C6&amp;E6="","",IF(E6=C6,1,IF(C6&lt;E6,3,IF(C6&gt;E6,0))))</f>
        <v/>
      </c>
      <c r="Y6" s="2" t="str">
        <f t="shared" ref="Y6:Y69" si="11">IF(C6&amp;E6="","",IF(C6&amp;E6&lt;&gt;"",1))</f>
        <v/>
      </c>
      <c r="Z6" s="2" t="str">
        <f t="shared" ref="Z6:Z69" si="12">IF(C6&amp;E6="","",IF(C6&amp;E6&lt;&gt;"",1))</f>
        <v/>
      </c>
      <c r="AA6" s="2" t="str">
        <f t="shared" ref="AA6:AA69" si="13">IF(C6="","",C6)</f>
        <v/>
      </c>
      <c r="AB6" s="2" t="str">
        <f t="shared" ref="AB6:AB69" si="14">IF(E6="","",E6)</f>
        <v/>
      </c>
      <c r="AC6" s="2">
        <f>IF(W6=3,1,0)</f>
        <v>0</v>
      </c>
      <c r="AD6" s="2">
        <f>IF(X6=3,1,0)</f>
        <v>0</v>
      </c>
      <c r="AE6" s="2">
        <f>IF(W6=1,1,0)</f>
        <v>0</v>
      </c>
      <c r="AF6" s="2">
        <f>IF(X6=1,1,0)</f>
        <v>0</v>
      </c>
      <c r="AG6" s="2">
        <f>IF(W6=0,1,0)</f>
        <v>0</v>
      </c>
      <c r="AH6" s="2">
        <f>IF(X6=0,1,0)</f>
        <v>0</v>
      </c>
    </row>
    <row r="7" spans="1:36" s="5" customFormat="1" ht="15.95" customHeight="1" thickBot="1" x14ac:dyDescent="0.25">
      <c r="A7" s="124" t="s">
        <v>54</v>
      </c>
      <c r="B7" s="124"/>
      <c r="C7" s="132"/>
      <c r="D7" s="125"/>
      <c r="E7" s="124"/>
      <c r="F7" s="124"/>
      <c r="G7" s="124" t="s">
        <v>50</v>
      </c>
      <c r="H7" s="104"/>
      <c r="I7" s="173">
        <v>2</v>
      </c>
      <c r="J7" s="167" t="s">
        <v>20</v>
      </c>
      <c r="K7" s="168">
        <f t="shared" si="0"/>
        <v>7</v>
      </c>
      <c r="L7" s="168">
        <f t="shared" si="1"/>
        <v>3</v>
      </c>
      <c r="M7" s="168">
        <f t="shared" si="2"/>
        <v>2</v>
      </c>
      <c r="N7" s="168">
        <f t="shared" si="3"/>
        <v>1</v>
      </c>
      <c r="O7" s="168">
        <f t="shared" si="4"/>
        <v>0</v>
      </c>
      <c r="P7" s="168">
        <f t="shared" si="5"/>
        <v>3</v>
      </c>
      <c r="Q7" s="168">
        <f t="shared" si="6"/>
        <v>1</v>
      </c>
      <c r="R7" s="169">
        <f t="shared" si="7"/>
        <v>2</v>
      </c>
      <c r="S7" s="170"/>
      <c r="T7" s="175">
        <f t="shared" si="8"/>
        <v>2</v>
      </c>
      <c r="U7" s="176">
        <f t="shared" ref="U7:U15" si="15">IF(L7=0,"",(K7/(3*L7)))</f>
        <v>0.77777777777777779</v>
      </c>
      <c r="V7" s="101"/>
      <c r="W7" s="2" t="str">
        <f t="shared" si="9"/>
        <v/>
      </c>
      <c r="X7" s="2" t="str">
        <f t="shared" si="10"/>
        <v/>
      </c>
      <c r="Y7" s="2" t="str">
        <f t="shared" si="11"/>
        <v/>
      </c>
      <c r="Z7" s="2" t="str">
        <f t="shared" si="12"/>
        <v/>
      </c>
      <c r="AA7" s="2" t="str">
        <f t="shared" si="13"/>
        <v/>
      </c>
      <c r="AB7" s="2" t="str">
        <f t="shared" si="14"/>
        <v/>
      </c>
      <c r="AC7" s="2">
        <f t="shared" ref="AC7:AC70" si="16">IF(W7=3,1,0)</f>
        <v>0</v>
      </c>
      <c r="AD7" s="2">
        <f t="shared" ref="AD7:AD70" si="17">IF(X7=3,1,0)</f>
        <v>0</v>
      </c>
      <c r="AE7" s="2">
        <f t="shared" ref="AE7:AE70" si="18">IF(W7=1,1,0)</f>
        <v>0</v>
      </c>
      <c r="AF7" s="2">
        <f t="shared" ref="AF7:AF70" si="19">IF(X7=1,1,0)</f>
        <v>0</v>
      </c>
      <c r="AG7" s="2">
        <f t="shared" ref="AG7:AG70" si="20">IF(W7=0,1,0)</f>
        <v>0</v>
      </c>
      <c r="AH7" s="2">
        <f t="shared" ref="AH7:AH70" si="21">IF(X7=0,1,0)</f>
        <v>0</v>
      </c>
    </row>
    <row r="8" spans="1:36" s="5" customFormat="1" ht="15.95" customHeight="1" thickBot="1" x14ac:dyDescent="0.25">
      <c r="A8" s="195" t="str">
        <f>jogo!A8</f>
        <v>15.05. 20:00</v>
      </c>
      <c r="B8" s="139" t="str">
        <f>jogo!B8</f>
        <v>Flamengo</v>
      </c>
      <c r="C8" s="140">
        <v>1</v>
      </c>
      <c r="D8" s="141" t="s">
        <v>52</v>
      </c>
      <c r="E8" s="141">
        <v>1</v>
      </c>
      <c r="F8" s="142" t="str">
        <f>jogo!D8</f>
        <v>Atlético-MG</v>
      </c>
      <c r="G8" s="196" t="str">
        <f>jogo!E8</f>
        <v>Maracanã</v>
      </c>
      <c r="H8" s="105"/>
      <c r="I8" s="173">
        <v>3</v>
      </c>
      <c r="J8" s="167" t="s">
        <v>55</v>
      </c>
      <c r="K8" s="168">
        <f t="shared" si="0"/>
        <v>7</v>
      </c>
      <c r="L8" s="168">
        <f t="shared" si="1"/>
        <v>3</v>
      </c>
      <c r="M8" s="168">
        <f t="shared" si="2"/>
        <v>2</v>
      </c>
      <c r="N8" s="168">
        <f t="shared" si="3"/>
        <v>1</v>
      </c>
      <c r="O8" s="168">
        <f t="shared" si="4"/>
        <v>0</v>
      </c>
      <c r="P8" s="168">
        <f t="shared" si="5"/>
        <v>3</v>
      </c>
      <c r="Q8" s="168">
        <f t="shared" si="6"/>
        <v>1</v>
      </c>
      <c r="R8" s="169">
        <f t="shared" si="7"/>
        <v>2</v>
      </c>
      <c r="S8" s="170"/>
      <c r="T8" s="175">
        <f t="shared" si="8"/>
        <v>2</v>
      </c>
      <c r="U8" s="176">
        <f t="shared" si="15"/>
        <v>0.77777777777777779</v>
      </c>
      <c r="V8" s="101"/>
      <c r="W8" s="2">
        <f t="shared" si="9"/>
        <v>1</v>
      </c>
      <c r="X8" s="2">
        <f t="shared" si="10"/>
        <v>1</v>
      </c>
      <c r="Y8" s="2">
        <f t="shared" si="11"/>
        <v>1</v>
      </c>
      <c r="Z8" s="2">
        <f t="shared" si="12"/>
        <v>1</v>
      </c>
      <c r="AA8" s="2">
        <f t="shared" si="13"/>
        <v>1</v>
      </c>
      <c r="AB8" s="2">
        <f t="shared" si="14"/>
        <v>1</v>
      </c>
      <c r="AC8" s="2">
        <f t="shared" si="16"/>
        <v>0</v>
      </c>
      <c r="AD8" s="2">
        <f t="shared" si="17"/>
        <v>0</v>
      </c>
      <c r="AE8" s="2">
        <f t="shared" si="18"/>
        <v>1</v>
      </c>
      <c r="AF8" s="2">
        <f t="shared" si="19"/>
        <v>1</v>
      </c>
      <c r="AG8" s="2">
        <f t="shared" si="20"/>
        <v>0</v>
      </c>
      <c r="AH8" s="2">
        <f t="shared" si="21"/>
        <v>0</v>
      </c>
    </row>
    <row r="9" spans="1:36" s="5" customFormat="1" ht="15.95" customHeight="1" thickBot="1" x14ac:dyDescent="0.25">
      <c r="A9" s="195" t="str">
        <f>jogo!A9</f>
        <v>14.05. 19:00</v>
      </c>
      <c r="B9" s="139" t="str">
        <f>jogo!B9</f>
        <v>Corinthians</v>
      </c>
      <c r="C9" s="140">
        <v>1</v>
      </c>
      <c r="D9" s="141" t="s">
        <v>52</v>
      </c>
      <c r="E9" s="141">
        <v>1</v>
      </c>
      <c r="F9" s="142" t="str">
        <f>jogo!D9</f>
        <v>Chapecoense</v>
      </c>
      <c r="G9" s="196" t="str">
        <f>jogo!E9</f>
        <v>Arena Corinthians</v>
      </c>
      <c r="H9" s="104"/>
      <c r="I9" s="173">
        <v>4</v>
      </c>
      <c r="J9" s="167" t="s">
        <v>21</v>
      </c>
      <c r="K9" s="168">
        <f t="shared" si="0"/>
        <v>6</v>
      </c>
      <c r="L9" s="168">
        <f t="shared" si="1"/>
        <v>3</v>
      </c>
      <c r="M9" s="168">
        <f t="shared" si="2"/>
        <v>2</v>
      </c>
      <c r="N9" s="168">
        <f t="shared" si="3"/>
        <v>0</v>
      </c>
      <c r="O9" s="168">
        <f t="shared" si="4"/>
        <v>1</v>
      </c>
      <c r="P9" s="168">
        <f t="shared" si="5"/>
        <v>7</v>
      </c>
      <c r="Q9" s="168">
        <f t="shared" si="6"/>
        <v>4</v>
      </c>
      <c r="R9" s="169">
        <f t="shared" si="7"/>
        <v>3</v>
      </c>
      <c r="S9" s="170"/>
      <c r="T9" s="175">
        <f t="shared" si="8"/>
        <v>3</v>
      </c>
      <c r="U9" s="176">
        <f t="shared" si="15"/>
        <v>0.66666666666666663</v>
      </c>
      <c r="V9" s="101"/>
      <c r="W9" s="2">
        <f t="shared" si="9"/>
        <v>1</v>
      </c>
      <c r="X9" s="2">
        <f t="shared" si="10"/>
        <v>1</v>
      </c>
      <c r="Y9" s="2">
        <f t="shared" si="11"/>
        <v>1</v>
      </c>
      <c r="Z9" s="2">
        <f t="shared" si="12"/>
        <v>1</v>
      </c>
      <c r="AA9" s="2">
        <f t="shared" si="13"/>
        <v>1</v>
      </c>
      <c r="AB9" s="2">
        <f t="shared" si="14"/>
        <v>1</v>
      </c>
      <c r="AC9" s="2">
        <f t="shared" si="16"/>
        <v>0</v>
      </c>
      <c r="AD9" s="2">
        <f t="shared" si="17"/>
        <v>0</v>
      </c>
      <c r="AE9" s="2">
        <f t="shared" si="18"/>
        <v>1</v>
      </c>
      <c r="AF9" s="2">
        <f t="shared" si="19"/>
        <v>1</v>
      </c>
      <c r="AG9" s="2">
        <f t="shared" si="20"/>
        <v>0</v>
      </c>
      <c r="AH9" s="2">
        <f t="shared" si="21"/>
        <v>0</v>
      </c>
    </row>
    <row r="10" spans="1:36" s="5" customFormat="1" ht="15.95" customHeight="1" thickBot="1" x14ac:dyDescent="0.25">
      <c r="A10" s="195" t="str">
        <f>jogo!A10</f>
        <v>14.05. 16:00</v>
      </c>
      <c r="B10" s="139" t="str">
        <f>jogo!B10</f>
        <v>Fluminense</v>
      </c>
      <c r="C10" s="140">
        <v>3</v>
      </c>
      <c r="D10" s="141" t="s">
        <v>52</v>
      </c>
      <c r="E10" s="141">
        <v>2</v>
      </c>
      <c r="F10" s="142" t="str">
        <f>jogo!D10</f>
        <v>Santos</v>
      </c>
      <c r="G10" s="196" t="str">
        <f>jogo!E10</f>
        <v>Maracanã</v>
      </c>
      <c r="H10" s="104"/>
      <c r="I10" s="177">
        <v>5</v>
      </c>
      <c r="J10" s="179" t="s">
        <v>49</v>
      </c>
      <c r="K10" s="168">
        <f t="shared" si="0"/>
        <v>6</v>
      </c>
      <c r="L10" s="168">
        <f t="shared" si="1"/>
        <v>3</v>
      </c>
      <c r="M10" s="168">
        <f t="shared" si="2"/>
        <v>2</v>
      </c>
      <c r="N10" s="168">
        <f t="shared" si="3"/>
        <v>0</v>
      </c>
      <c r="O10" s="168">
        <f t="shared" si="4"/>
        <v>1</v>
      </c>
      <c r="P10" s="168">
        <f t="shared" si="5"/>
        <v>5</v>
      </c>
      <c r="Q10" s="168">
        <f t="shared" si="6"/>
        <v>2</v>
      </c>
      <c r="R10" s="169">
        <f t="shared" si="7"/>
        <v>3</v>
      </c>
      <c r="S10" s="178"/>
      <c r="T10" s="175">
        <f t="shared" si="8"/>
        <v>3</v>
      </c>
      <c r="U10" s="176">
        <f t="shared" si="15"/>
        <v>0.66666666666666663</v>
      </c>
      <c r="V10" s="101"/>
      <c r="W10" s="2">
        <f t="shared" si="9"/>
        <v>3</v>
      </c>
      <c r="X10" s="2">
        <f t="shared" si="10"/>
        <v>0</v>
      </c>
      <c r="Y10" s="2">
        <f t="shared" si="11"/>
        <v>1</v>
      </c>
      <c r="Z10" s="2">
        <f t="shared" si="12"/>
        <v>1</v>
      </c>
      <c r="AA10" s="2">
        <f t="shared" si="13"/>
        <v>3</v>
      </c>
      <c r="AB10" s="2">
        <f t="shared" si="14"/>
        <v>2</v>
      </c>
      <c r="AC10" s="2">
        <f t="shared" si="16"/>
        <v>1</v>
      </c>
      <c r="AD10" s="2">
        <f t="shared" si="17"/>
        <v>0</v>
      </c>
      <c r="AE10" s="2">
        <f t="shared" si="18"/>
        <v>0</v>
      </c>
      <c r="AF10" s="2">
        <f t="shared" si="19"/>
        <v>0</v>
      </c>
      <c r="AG10" s="2">
        <f t="shared" si="20"/>
        <v>0</v>
      </c>
      <c r="AH10" s="2">
        <f t="shared" si="21"/>
        <v>1</v>
      </c>
    </row>
    <row r="11" spans="1:36" s="5" customFormat="1" ht="15.95" customHeight="1" thickBot="1" x14ac:dyDescent="0.25">
      <c r="A11" s="195" t="str">
        <f>jogo!A11</f>
        <v>14.05. 16:00</v>
      </c>
      <c r="B11" s="139" t="str">
        <f>jogo!B11</f>
        <v>Bahia</v>
      </c>
      <c r="C11" s="140">
        <v>6</v>
      </c>
      <c r="D11" s="141" t="s">
        <v>52</v>
      </c>
      <c r="E11" s="141">
        <v>2</v>
      </c>
      <c r="F11" s="142" t="str">
        <f>jogo!D11</f>
        <v>Atlético-PR</v>
      </c>
      <c r="G11" s="196" t="str">
        <f>jogo!E11</f>
        <v>Arena Fonte Nova</v>
      </c>
      <c r="H11" s="104"/>
      <c r="I11" s="177">
        <v>6</v>
      </c>
      <c r="J11" s="174" t="s">
        <v>16</v>
      </c>
      <c r="K11" s="168">
        <f t="shared" si="0"/>
        <v>6</v>
      </c>
      <c r="L11" s="168">
        <f t="shared" si="1"/>
        <v>3</v>
      </c>
      <c r="M11" s="168">
        <f t="shared" si="2"/>
        <v>2</v>
      </c>
      <c r="N11" s="168">
        <f t="shared" si="3"/>
        <v>0</v>
      </c>
      <c r="O11" s="168">
        <f t="shared" si="4"/>
        <v>1</v>
      </c>
      <c r="P11" s="168">
        <f t="shared" si="5"/>
        <v>4</v>
      </c>
      <c r="Q11" s="168">
        <f t="shared" si="6"/>
        <v>1</v>
      </c>
      <c r="R11" s="169">
        <f t="shared" si="7"/>
        <v>3</v>
      </c>
      <c r="S11" s="180"/>
      <c r="T11" s="175">
        <f t="shared" si="8"/>
        <v>3</v>
      </c>
      <c r="U11" s="176">
        <f t="shared" si="15"/>
        <v>0.66666666666666663</v>
      </c>
      <c r="V11" s="101"/>
      <c r="W11" s="2">
        <f t="shared" si="9"/>
        <v>3</v>
      </c>
      <c r="X11" s="2">
        <f t="shared" si="10"/>
        <v>0</v>
      </c>
      <c r="Y11" s="2">
        <f t="shared" si="11"/>
        <v>1</v>
      </c>
      <c r="Z11" s="2">
        <f t="shared" si="12"/>
        <v>1</v>
      </c>
      <c r="AA11" s="2">
        <f t="shared" si="13"/>
        <v>6</v>
      </c>
      <c r="AB11" s="2">
        <f t="shared" si="14"/>
        <v>2</v>
      </c>
      <c r="AC11" s="2">
        <f t="shared" si="16"/>
        <v>1</v>
      </c>
      <c r="AD11" s="2">
        <f t="shared" si="17"/>
        <v>0</v>
      </c>
      <c r="AE11" s="2">
        <f t="shared" si="18"/>
        <v>0</v>
      </c>
      <c r="AF11" s="2">
        <f t="shared" si="19"/>
        <v>0</v>
      </c>
      <c r="AG11" s="2">
        <f t="shared" si="20"/>
        <v>0</v>
      </c>
      <c r="AH11" s="2">
        <f t="shared" si="21"/>
        <v>1</v>
      </c>
    </row>
    <row r="12" spans="1:36" s="5" customFormat="1" ht="15.95" customHeight="1" thickBot="1" x14ac:dyDescent="0.25">
      <c r="A12" s="195" t="str">
        <f>jogo!A12</f>
        <v>14.05. 16:00</v>
      </c>
      <c r="B12" s="139" t="str">
        <f>jogo!B12</f>
        <v>Avaí</v>
      </c>
      <c r="C12" s="140">
        <v>0</v>
      </c>
      <c r="D12" s="141" t="s">
        <v>52</v>
      </c>
      <c r="E12" s="141">
        <v>0</v>
      </c>
      <c r="F12" s="142" t="str">
        <f>jogo!D12</f>
        <v>Vitória</v>
      </c>
      <c r="G12" s="196" t="str">
        <f>jogo!E12</f>
        <v>Ressacada</v>
      </c>
      <c r="H12" s="104"/>
      <c r="I12" s="177">
        <v>7</v>
      </c>
      <c r="J12" s="174" t="s">
        <v>17</v>
      </c>
      <c r="K12" s="168">
        <f t="shared" si="0"/>
        <v>6</v>
      </c>
      <c r="L12" s="168">
        <f t="shared" si="1"/>
        <v>3</v>
      </c>
      <c r="M12" s="168">
        <f t="shared" si="2"/>
        <v>2</v>
      </c>
      <c r="N12" s="168">
        <f t="shared" si="3"/>
        <v>0</v>
      </c>
      <c r="O12" s="168">
        <f t="shared" si="4"/>
        <v>1</v>
      </c>
      <c r="P12" s="168">
        <f t="shared" si="5"/>
        <v>7</v>
      </c>
      <c r="Q12" s="168">
        <f t="shared" si="6"/>
        <v>6</v>
      </c>
      <c r="R12" s="169">
        <f t="shared" si="7"/>
        <v>1</v>
      </c>
      <c r="S12" s="170"/>
      <c r="T12" s="175">
        <f t="shared" si="8"/>
        <v>3</v>
      </c>
      <c r="U12" s="176">
        <f t="shared" si="15"/>
        <v>0.66666666666666663</v>
      </c>
      <c r="V12" s="101"/>
      <c r="W12" s="2">
        <f t="shared" si="9"/>
        <v>1</v>
      </c>
      <c r="X12" s="2">
        <f t="shared" si="10"/>
        <v>1</v>
      </c>
      <c r="Y12" s="2">
        <f t="shared" si="11"/>
        <v>1</v>
      </c>
      <c r="Z12" s="2">
        <f t="shared" si="12"/>
        <v>1</v>
      </c>
      <c r="AA12" s="2">
        <f t="shared" si="13"/>
        <v>0</v>
      </c>
      <c r="AB12" s="2">
        <f t="shared" si="14"/>
        <v>0</v>
      </c>
      <c r="AC12" s="2">
        <f t="shared" si="16"/>
        <v>0</v>
      </c>
      <c r="AD12" s="2">
        <f t="shared" si="17"/>
        <v>0</v>
      </c>
      <c r="AE12" s="2">
        <f t="shared" si="18"/>
        <v>1</v>
      </c>
      <c r="AF12" s="2">
        <f t="shared" si="19"/>
        <v>1</v>
      </c>
      <c r="AG12" s="2">
        <f t="shared" si="20"/>
        <v>0</v>
      </c>
      <c r="AH12" s="2">
        <f t="shared" si="21"/>
        <v>0</v>
      </c>
    </row>
    <row r="13" spans="1:36" s="5" customFormat="1" ht="15.95" customHeight="1" thickBot="1" x14ac:dyDescent="0.25">
      <c r="A13" s="195" t="str">
        <f>jogo!A13</f>
        <v>14.05. 16:00</v>
      </c>
      <c r="B13" s="139" t="str">
        <f>jogo!B13</f>
        <v>Cruzeiro</v>
      </c>
      <c r="C13" s="140">
        <v>1</v>
      </c>
      <c r="D13" s="141" t="s">
        <v>52</v>
      </c>
      <c r="E13" s="141">
        <v>0</v>
      </c>
      <c r="F13" s="142" t="str">
        <f>jogo!D13</f>
        <v>São Paulo</v>
      </c>
      <c r="G13" s="196" t="str">
        <f>jogo!E13</f>
        <v>Mineirão</v>
      </c>
      <c r="H13" s="104"/>
      <c r="I13" s="177">
        <v>8</v>
      </c>
      <c r="J13" s="167" t="s">
        <v>115</v>
      </c>
      <c r="K13" s="168">
        <f t="shared" si="0"/>
        <v>6</v>
      </c>
      <c r="L13" s="168">
        <f t="shared" si="1"/>
        <v>3</v>
      </c>
      <c r="M13" s="168">
        <f t="shared" si="2"/>
        <v>2</v>
      </c>
      <c r="N13" s="168">
        <f t="shared" si="3"/>
        <v>0</v>
      </c>
      <c r="O13" s="168">
        <f t="shared" si="4"/>
        <v>1</v>
      </c>
      <c r="P13" s="168">
        <f t="shared" si="5"/>
        <v>3</v>
      </c>
      <c r="Q13" s="168">
        <f t="shared" si="6"/>
        <v>2</v>
      </c>
      <c r="R13" s="169">
        <f t="shared" si="7"/>
        <v>1</v>
      </c>
      <c r="S13" s="170"/>
      <c r="T13" s="175">
        <f t="shared" si="8"/>
        <v>3</v>
      </c>
      <c r="U13" s="176">
        <f t="shared" si="15"/>
        <v>0.66666666666666663</v>
      </c>
      <c r="V13" s="101"/>
      <c r="W13" s="2">
        <f t="shared" si="9"/>
        <v>3</v>
      </c>
      <c r="X13" s="2">
        <f t="shared" si="10"/>
        <v>0</v>
      </c>
      <c r="Y13" s="2">
        <f t="shared" si="11"/>
        <v>1</v>
      </c>
      <c r="Z13" s="2">
        <f t="shared" si="12"/>
        <v>1</v>
      </c>
      <c r="AA13" s="2">
        <f t="shared" si="13"/>
        <v>1</v>
      </c>
      <c r="AB13" s="2">
        <f t="shared" si="14"/>
        <v>0</v>
      </c>
      <c r="AC13" s="2">
        <f t="shared" si="16"/>
        <v>1</v>
      </c>
      <c r="AD13" s="2">
        <f t="shared" si="17"/>
        <v>0</v>
      </c>
      <c r="AE13" s="2">
        <f t="shared" si="18"/>
        <v>0</v>
      </c>
      <c r="AF13" s="2">
        <f t="shared" si="19"/>
        <v>0</v>
      </c>
      <c r="AG13" s="2">
        <f t="shared" si="20"/>
        <v>0</v>
      </c>
      <c r="AH13" s="2">
        <f t="shared" si="21"/>
        <v>1</v>
      </c>
    </row>
    <row r="14" spans="1:36" s="5" customFormat="1" ht="15.95" customHeight="1" thickBot="1" x14ac:dyDescent="0.25">
      <c r="A14" s="195" t="str">
        <f>jogo!A14</f>
        <v>14.05. 16:00</v>
      </c>
      <c r="B14" s="139" t="str">
        <f>jogo!B14</f>
        <v>Ponte Preta</v>
      </c>
      <c r="C14" s="140">
        <v>4</v>
      </c>
      <c r="D14" s="141" t="s">
        <v>52</v>
      </c>
      <c r="E14" s="141">
        <v>0</v>
      </c>
      <c r="F14" s="142" t="str">
        <f>jogo!D14</f>
        <v>Sport Recife</v>
      </c>
      <c r="G14" s="196" t="str">
        <f>jogo!E14</f>
        <v>Moisés Lucarelli</v>
      </c>
      <c r="H14" s="104"/>
      <c r="I14" s="177">
        <v>9</v>
      </c>
      <c r="J14" s="174" t="s">
        <v>130</v>
      </c>
      <c r="K14" s="168">
        <f t="shared" si="0"/>
        <v>6</v>
      </c>
      <c r="L14" s="168">
        <f t="shared" si="1"/>
        <v>3</v>
      </c>
      <c r="M14" s="168">
        <f t="shared" si="2"/>
        <v>2</v>
      </c>
      <c r="N14" s="168">
        <f t="shared" si="3"/>
        <v>0</v>
      </c>
      <c r="O14" s="168">
        <f t="shared" si="4"/>
        <v>1</v>
      </c>
      <c r="P14" s="168">
        <f t="shared" si="5"/>
        <v>5</v>
      </c>
      <c r="Q14" s="168">
        <f t="shared" si="6"/>
        <v>7</v>
      </c>
      <c r="R14" s="169">
        <f t="shared" si="7"/>
        <v>-2</v>
      </c>
      <c r="S14" s="170"/>
      <c r="T14" s="175">
        <f t="shared" si="8"/>
        <v>3</v>
      </c>
      <c r="U14" s="176">
        <f t="shared" si="15"/>
        <v>0.66666666666666663</v>
      </c>
      <c r="V14" s="101"/>
      <c r="W14" s="2">
        <f t="shared" si="9"/>
        <v>3</v>
      </c>
      <c r="X14" s="2">
        <f t="shared" si="10"/>
        <v>0</v>
      </c>
      <c r="Y14" s="2">
        <f t="shared" si="11"/>
        <v>1</v>
      </c>
      <c r="Z14" s="2">
        <f t="shared" si="12"/>
        <v>1</v>
      </c>
      <c r="AA14" s="2">
        <f t="shared" si="13"/>
        <v>4</v>
      </c>
      <c r="AB14" s="2">
        <f t="shared" si="14"/>
        <v>0</v>
      </c>
      <c r="AC14" s="2">
        <f t="shared" si="16"/>
        <v>1</v>
      </c>
      <c r="AD14" s="2">
        <f t="shared" si="17"/>
        <v>0</v>
      </c>
      <c r="AE14" s="2">
        <f t="shared" si="18"/>
        <v>0</v>
      </c>
      <c r="AF14" s="2">
        <f t="shared" si="19"/>
        <v>0</v>
      </c>
      <c r="AG14" s="2">
        <f t="shared" si="20"/>
        <v>0</v>
      </c>
      <c r="AH14" s="2">
        <f t="shared" si="21"/>
        <v>1</v>
      </c>
    </row>
    <row r="15" spans="1:36" s="5" customFormat="1" ht="15.95" customHeight="1" thickBot="1" x14ac:dyDescent="0.25">
      <c r="A15" s="195" t="str">
        <f>jogo!A15</f>
        <v>14.05. 11:00</v>
      </c>
      <c r="B15" s="139" t="str">
        <f>jogo!B15</f>
        <v>Palmeiras</v>
      </c>
      <c r="C15" s="140">
        <v>4</v>
      </c>
      <c r="D15" s="141" t="s">
        <v>52</v>
      </c>
      <c r="E15" s="141">
        <v>0</v>
      </c>
      <c r="F15" s="142" t="str">
        <f>jogo!D15</f>
        <v>Vasco</v>
      </c>
      <c r="G15" s="196" t="str">
        <f>jogo!E15</f>
        <v>Allianz Parque</v>
      </c>
      <c r="H15" s="104"/>
      <c r="I15" s="177">
        <v>10</v>
      </c>
      <c r="J15" s="174" t="s">
        <v>18</v>
      </c>
      <c r="K15" s="168">
        <f t="shared" si="0"/>
        <v>5</v>
      </c>
      <c r="L15" s="168">
        <f t="shared" si="1"/>
        <v>3</v>
      </c>
      <c r="M15" s="168">
        <f t="shared" si="2"/>
        <v>1</v>
      </c>
      <c r="N15" s="168">
        <f t="shared" si="3"/>
        <v>2</v>
      </c>
      <c r="O15" s="168">
        <f t="shared" si="4"/>
        <v>0</v>
      </c>
      <c r="P15" s="168">
        <f t="shared" si="5"/>
        <v>5</v>
      </c>
      <c r="Q15" s="168">
        <f t="shared" si="6"/>
        <v>2</v>
      </c>
      <c r="R15" s="169">
        <f t="shared" si="7"/>
        <v>3</v>
      </c>
      <c r="S15" s="170"/>
      <c r="T15" s="175">
        <f t="shared" si="8"/>
        <v>4</v>
      </c>
      <c r="U15" s="176">
        <f t="shared" si="15"/>
        <v>0.55555555555555558</v>
      </c>
      <c r="V15" s="101"/>
      <c r="W15" s="2">
        <f t="shared" si="9"/>
        <v>3</v>
      </c>
      <c r="X15" s="2">
        <f t="shared" si="10"/>
        <v>0</v>
      </c>
      <c r="Y15" s="2">
        <f t="shared" si="11"/>
        <v>1</v>
      </c>
      <c r="Z15" s="2">
        <f t="shared" si="12"/>
        <v>1</v>
      </c>
      <c r="AA15" s="2">
        <f t="shared" si="13"/>
        <v>4</v>
      </c>
      <c r="AB15" s="2">
        <f t="shared" si="14"/>
        <v>0</v>
      </c>
      <c r="AC15" s="2">
        <f t="shared" si="16"/>
        <v>1</v>
      </c>
      <c r="AD15" s="2">
        <f t="shared" si="17"/>
        <v>0</v>
      </c>
      <c r="AE15" s="2">
        <f t="shared" si="18"/>
        <v>0</v>
      </c>
      <c r="AF15" s="2">
        <f t="shared" si="19"/>
        <v>0</v>
      </c>
      <c r="AG15" s="2">
        <f t="shared" si="20"/>
        <v>0</v>
      </c>
      <c r="AH15" s="2">
        <f t="shared" si="21"/>
        <v>1</v>
      </c>
    </row>
    <row r="16" spans="1:36" s="5" customFormat="1" ht="15.95" customHeight="1" thickBot="1" x14ac:dyDescent="0.25">
      <c r="A16" s="195" t="str">
        <f>jogo!A16</f>
        <v>13.05. 19:00</v>
      </c>
      <c r="B16" s="139" t="str">
        <f>jogo!B16</f>
        <v>Grêmio</v>
      </c>
      <c r="C16" s="140">
        <v>2</v>
      </c>
      <c r="D16" s="141" t="s">
        <v>52</v>
      </c>
      <c r="E16" s="141">
        <v>0</v>
      </c>
      <c r="F16" s="142" t="str">
        <f>jogo!D16</f>
        <v>Botafogo</v>
      </c>
      <c r="G16" s="196" t="str">
        <f>jogo!E16</f>
        <v>Arena do Grêmio</v>
      </c>
      <c r="H16" s="104"/>
      <c r="I16" s="177">
        <v>11</v>
      </c>
      <c r="J16" s="174" t="s">
        <v>97</v>
      </c>
      <c r="K16" s="168">
        <f t="shared" si="0"/>
        <v>4</v>
      </c>
      <c r="L16" s="168">
        <f t="shared" si="1"/>
        <v>3</v>
      </c>
      <c r="M16" s="168">
        <f t="shared" si="2"/>
        <v>1</v>
      </c>
      <c r="N16" s="168">
        <f t="shared" si="3"/>
        <v>1</v>
      </c>
      <c r="O16" s="168">
        <f t="shared" si="4"/>
        <v>1</v>
      </c>
      <c r="P16" s="168">
        <f t="shared" si="5"/>
        <v>6</v>
      </c>
      <c r="Q16" s="168">
        <f t="shared" si="6"/>
        <v>4</v>
      </c>
      <c r="R16" s="169">
        <f t="shared" si="7"/>
        <v>2</v>
      </c>
      <c r="S16" s="178"/>
      <c r="T16" s="175">
        <f t="shared" si="8"/>
        <v>5</v>
      </c>
      <c r="U16" s="176">
        <f t="shared" ref="U16:U21" si="22">IF(L16=0,"",(K16/(3*L16)))</f>
        <v>0.44444444444444442</v>
      </c>
      <c r="V16" s="101"/>
      <c r="W16" s="2">
        <f t="shared" si="9"/>
        <v>3</v>
      </c>
      <c r="X16" s="2">
        <f t="shared" si="10"/>
        <v>0</v>
      </c>
      <c r="Y16" s="2">
        <f t="shared" si="11"/>
        <v>1</v>
      </c>
      <c r="Z16" s="2">
        <f t="shared" si="12"/>
        <v>1</v>
      </c>
      <c r="AA16" s="2">
        <f t="shared" si="13"/>
        <v>2</v>
      </c>
      <c r="AB16" s="2">
        <f t="shared" si="14"/>
        <v>0</v>
      </c>
      <c r="AC16" s="2">
        <f t="shared" si="16"/>
        <v>1</v>
      </c>
      <c r="AD16" s="2">
        <f t="shared" si="17"/>
        <v>0</v>
      </c>
      <c r="AE16" s="2">
        <f t="shared" si="18"/>
        <v>0</v>
      </c>
      <c r="AF16" s="2">
        <f t="shared" si="19"/>
        <v>0</v>
      </c>
      <c r="AG16" s="2">
        <f t="shared" si="20"/>
        <v>0</v>
      </c>
      <c r="AH16" s="2">
        <f t="shared" si="21"/>
        <v>1</v>
      </c>
    </row>
    <row r="17" spans="1:34" s="5" customFormat="1" ht="15.95" customHeight="1" thickBot="1" x14ac:dyDescent="0.25">
      <c r="A17" s="195" t="str">
        <f>jogo!A17</f>
        <v>13.05. 16:00</v>
      </c>
      <c r="B17" s="139" t="str">
        <f>jogo!B17</f>
        <v>Coritiba</v>
      </c>
      <c r="C17" s="140">
        <v>4</v>
      </c>
      <c r="D17" s="141" t="s">
        <v>52</v>
      </c>
      <c r="E17" s="141">
        <v>1</v>
      </c>
      <c r="F17" s="142" t="str">
        <f>jogo!D17</f>
        <v>Atlético-GO</v>
      </c>
      <c r="G17" s="196" t="str">
        <f>jogo!E17</f>
        <v>Couto Pereira</v>
      </c>
      <c r="H17" s="104"/>
      <c r="I17" s="177">
        <v>12</v>
      </c>
      <c r="J17" s="174" t="s">
        <v>157</v>
      </c>
      <c r="K17" s="168">
        <f t="shared" si="0"/>
        <v>4</v>
      </c>
      <c r="L17" s="168">
        <f t="shared" si="1"/>
        <v>3</v>
      </c>
      <c r="M17" s="168">
        <f t="shared" si="2"/>
        <v>1</v>
      </c>
      <c r="N17" s="168">
        <f t="shared" si="3"/>
        <v>1</v>
      </c>
      <c r="O17" s="168">
        <f t="shared" si="4"/>
        <v>1</v>
      </c>
      <c r="P17" s="168">
        <f t="shared" si="5"/>
        <v>5</v>
      </c>
      <c r="Q17" s="168">
        <f t="shared" si="6"/>
        <v>8</v>
      </c>
      <c r="R17" s="169">
        <f t="shared" si="7"/>
        <v>-3</v>
      </c>
      <c r="S17" s="178"/>
      <c r="T17" s="175">
        <f t="shared" si="8"/>
        <v>5</v>
      </c>
      <c r="U17" s="176">
        <f t="shared" si="22"/>
        <v>0.44444444444444442</v>
      </c>
      <c r="V17" s="101"/>
      <c r="W17" s="2">
        <f t="shared" si="9"/>
        <v>3</v>
      </c>
      <c r="X17" s="2">
        <f t="shared" si="10"/>
        <v>0</v>
      </c>
      <c r="Y17" s="2">
        <f t="shared" si="11"/>
        <v>1</v>
      </c>
      <c r="Z17" s="2">
        <f t="shared" si="12"/>
        <v>1</v>
      </c>
      <c r="AA17" s="2">
        <f t="shared" si="13"/>
        <v>4</v>
      </c>
      <c r="AB17" s="2">
        <f t="shared" si="14"/>
        <v>1</v>
      </c>
      <c r="AC17" s="2">
        <f t="shared" si="16"/>
        <v>1</v>
      </c>
      <c r="AD17" s="2">
        <f t="shared" si="17"/>
        <v>0</v>
      </c>
      <c r="AE17" s="2">
        <f t="shared" si="18"/>
        <v>0</v>
      </c>
      <c r="AF17" s="2">
        <f t="shared" si="19"/>
        <v>0</v>
      </c>
      <c r="AG17" s="2">
        <f t="shared" si="20"/>
        <v>0</v>
      </c>
      <c r="AH17" s="2">
        <f t="shared" si="21"/>
        <v>1</v>
      </c>
    </row>
    <row r="18" spans="1:34" s="5" customFormat="1" ht="15.95" customHeight="1" thickBot="1" x14ac:dyDescent="0.25">
      <c r="A18" s="121" t="s">
        <v>56</v>
      </c>
      <c r="B18" s="122"/>
      <c r="C18" s="137"/>
      <c r="D18" s="122"/>
      <c r="E18" s="122"/>
      <c r="F18" s="122"/>
      <c r="G18" s="123"/>
      <c r="H18" s="104"/>
      <c r="I18" s="177">
        <v>13</v>
      </c>
      <c r="J18" s="174" t="s">
        <v>129</v>
      </c>
      <c r="K18" s="168">
        <f t="shared" si="0"/>
        <v>3</v>
      </c>
      <c r="L18" s="168">
        <f t="shared" si="1"/>
        <v>3</v>
      </c>
      <c r="M18" s="168">
        <f t="shared" si="2"/>
        <v>1</v>
      </c>
      <c r="N18" s="168">
        <f t="shared" si="3"/>
        <v>0</v>
      </c>
      <c r="O18" s="168">
        <f t="shared" si="4"/>
        <v>2</v>
      </c>
      <c r="P18" s="168">
        <f t="shared" si="5"/>
        <v>7</v>
      </c>
      <c r="Q18" s="168">
        <f t="shared" si="6"/>
        <v>5</v>
      </c>
      <c r="R18" s="169">
        <f t="shared" si="7"/>
        <v>2</v>
      </c>
      <c r="S18" s="170"/>
      <c r="T18" s="175">
        <f t="shared" si="8"/>
        <v>6</v>
      </c>
      <c r="U18" s="176">
        <f t="shared" si="22"/>
        <v>0.33333333333333331</v>
      </c>
      <c r="V18" s="101"/>
      <c r="W18" s="2" t="str">
        <f t="shared" si="9"/>
        <v/>
      </c>
      <c r="X18" s="2" t="str">
        <f t="shared" si="10"/>
        <v/>
      </c>
      <c r="Y18" s="2" t="str">
        <f t="shared" si="11"/>
        <v/>
      </c>
      <c r="Z18" s="2" t="str">
        <f t="shared" si="12"/>
        <v/>
      </c>
      <c r="AA18" s="2" t="str">
        <f t="shared" si="13"/>
        <v/>
      </c>
      <c r="AB18" s="2" t="str">
        <f t="shared" si="14"/>
        <v/>
      </c>
      <c r="AC18" s="2">
        <f t="shared" si="16"/>
        <v>0</v>
      </c>
      <c r="AD18" s="2">
        <f t="shared" si="17"/>
        <v>0</v>
      </c>
      <c r="AE18" s="2">
        <f t="shared" si="18"/>
        <v>0</v>
      </c>
      <c r="AF18" s="2">
        <f t="shared" si="19"/>
        <v>0</v>
      </c>
      <c r="AG18" s="2">
        <f t="shared" si="20"/>
        <v>0</v>
      </c>
      <c r="AH18" s="2">
        <f t="shared" si="21"/>
        <v>0</v>
      </c>
    </row>
    <row r="19" spans="1:34" s="5" customFormat="1" ht="15.95" customHeight="1" thickBot="1" x14ac:dyDescent="0.25">
      <c r="A19" s="124" t="s">
        <v>54</v>
      </c>
      <c r="B19" s="124"/>
      <c r="C19" s="132"/>
      <c r="D19" s="125"/>
      <c r="E19" s="124"/>
      <c r="F19" s="124"/>
      <c r="G19" s="124" t="s">
        <v>50</v>
      </c>
      <c r="H19" s="105"/>
      <c r="I19" s="177">
        <v>14</v>
      </c>
      <c r="J19" s="167" t="s">
        <v>99</v>
      </c>
      <c r="K19" s="168">
        <f t="shared" si="0"/>
        <v>3</v>
      </c>
      <c r="L19" s="168">
        <f t="shared" si="1"/>
        <v>3</v>
      </c>
      <c r="M19" s="168">
        <f t="shared" si="2"/>
        <v>1</v>
      </c>
      <c r="N19" s="168">
        <f t="shared" si="3"/>
        <v>0</v>
      </c>
      <c r="O19" s="168">
        <f t="shared" si="4"/>
        <v>2</v>
      </c>
      <c r="P19" s="168">
        <f t="shared" si="5"/>
        <v>4</v>
      </c>
      <c r="Q19" s="168">
        <f t="shared" si="6"/>
        <v>3</v>
      </c>
      <c r="R19" s="169">
        <f t="shared" si="7"/>
        <v>1</v>
      </c>
      <c r="S19" s="170"/>
      <c r="T19" s="175">
        <f t="shared" si="8"/>
        <v>6</v>
      </c>
      <c r="U19" s="176">
        <f t="shared" si="22"/>
        <v>0.33333333333333331</v>
      </c>
      <c r="V19" s="101"/>
      <c r="W19" s="2" t="str">
        <f t="shared" si="9"/>
        <v/>
      </c>
      <c r="X19" s="2" t="str">
        <f t="shared" si="10"/>
        <v/>
      </c>
      <c r="Y19" s="2" t="str">
        <f t="shared" si="11"/>
        <v/>
      </c>
      <c r="Z19" s="2" t="str">
        <f t="shared" si="12"/>
        <v/>
      </c>
      <c r="AA19" s="2" t="str">
        <f t="shared" si="13"/>
        <v/>
      </c>
      <c r="AB19" s="2" t="str">
        <f t="shared" si="14"/>
        <v/>
      </c>
      <c r="AC19" s="2">
        <f t="shared" si="16"/>
        <v>0</v>
      </c>
      <c r="AD19" s="2">
        <f t="shared" si="17"/>
        <v>0</v>
      </c>
      <c r="AE19" s="2">
        <f t="shared" si="18"/>
        <v>0</v>
      </c>
      <c r="AF19" s="2">
        <f t="shared" si="19"/>
        <v>0</v>
      </c>
      <c r="AG19" s="2">
        <f t="shared" si="20"/>
        <v>0</v>
      </c>
      <c r="AH19" s="2">
        <f t="shared" si="21"/>
        <v>0</v>
      </c>
    </row>
    <row r="20" spans="1:34" s="5" customFormat="1" ht="15.95" customHeight="1" thickBot="1" x14ac:dyDescent="0.25">
      <c r="A20" s="138" t="str">
        <f>jogo!A20</f>
        <v>22.05. 20:00</v>
      </c>
      <c r="B20" s="139" t="str">
        <f>jogo!B20</f>
        <v>Santos</v>
      </c>
      <c r="C20" s="140">
        <v>1</v>
      </c>
      <c r="D20" s="141" t="s">
        <v>52</v>
      </c>
      <c r="E20" s="141">
        <v>0</v>
      </c>
      <c r="F20" s="142" t="str">
        <f>jogo!D20</f>
        <v>Coritiba</v>
      </c>
      <c r="G20" s="196" t="str">
        <f>jogo!E20</f>
        <v>Vila Belmiro</v>
      </c>
      <c r="H20" s="104"/>
      <c r="I20" s="177">
        <v>15</v>
      </c>
      <c r="J20" s="174" t="s">
        <v>19</v>
      </c>
      <c r="K20" s="168">
        <f t="shared" si="0"/>
        <v>3</v>
      </c>
      <c r="L20" s="168">
        <f t="shared" si="1"/>
        <v>3</v>
      </c>
      <c r="M20" s="168">
        <f t="shared" si="2"/>
        <v>1</v>
      </c>
      <c r="N20" s="168">
        <f t="shared" si="3"/>
        <v>0</v>
      </c>
      <c r="O20" s="168">
        <f t="shared" si="4"/>
        <v>2</v>
      </c>
      <c r="P20" s="168">
        <f t="shared" si="5"/>
        <v>3</v>
      </c>
      <c r="Q20" s="168">
        <f t="shared" si="6"/>
        <v>4</v>
      </c>
      <c r="R20" s="169">
        <f t="shared" si="7"/>
        <v>-1</v>
      </c>
      <c r="S20" s="180"/>
      <c r="T20" s="175">
        <f t="shared" si="8"/>
        <v>6</v>
      </c>
      <c r="U20" s="176">
        <f t="shared" si="22"/>
        <v>0.33333333333333331</v>
      </c>
      <c r="V20" s="101"/>
      <c r="W20" s="2">
        <f t="shared" si="9"/>
        <v>3</v>
      </c>
      <c r="X20" s="2">
        <f t="shared" si="10"/>
        <v>0</v>
      </c>
      <c r="Y20" s="2">
        <f t="shared" si="11"/>
        <v>1</v>
      </c>
      <c r="Z20" s="2">
        <f t="shared" si="12"/>
        <v>1</v>
      </c>
      <c r="AA20" s="2">
        <f t="shared" si="13"/>
        <v>1</v>
      </c>
      <c r="AB20" s="2">
        <f t="shared" si="14"/>
        <v>0</v>
      </c>
      <c r="AC20" s="2">
        <f t="shared" si="16"/>
        <v>1</v>
      </c>
      <c r="AD20" s="2">
        <f t="shared" si="17"/>
        <v>0</v>
      </c>
      <c r="AE20" s="2">
        <f t="shared" si="18"/>
        <v>0</v>
      </c>
      <c r="AF20" s="2">
        <f t="shared" si="19"/>
        <v>0</v>
      </c>
      <c r="AG20" s="2">
        <f t="shared" si="20"/>
        <v>0</v>
      </c>
      <c r="AH20" s="2">
        <f t="shared" si="21"/>
        <v>1</v>
      </c>
    </row>
    <row r="21" spans="1:34" s="5" customFormat="1" ht="15.95" customHeight="1" thickBot="1" x14ac:dyDescent="0.25">
      <c r="A21" s="138" t="str">
        <f>jogo!A21</f>
        <v>21.05. 19:00</v>
      </c>
      <c r="B21" s="139" t="str">
        <f>jogo!B21</f>
        <v>Chapecoense</v>
      </c>
      <c r="C21" s="140">
        <v>1</v>
      </c>
      <c r="D21" s="141" t="s">
        <v>52</v>
      </c>
      <c r="E21" s="141">
        <v>0</v>
      </c>
      <c r="F21" s="142" t="str">
        <f>jogo!D21</f>
        <v>Palmeiras</v>
      </c>
      <c r="G21" s="196" t="str">
        <f>jogo!E21</f>
        <v>Arena Condá</v>
      </c>
      <c r="H21" s="104"/>
      <c r="I21" s="177">
        <v>16</v>
      </c>
      <c r="J21" s="179" t="s">
        <v>35</v>
      </c>
      <c r="K21" s="168">
        <f t="shared" si="0"/>
        <v>2</v>
      </c>
      <c r="L21" s="168">
        <f t="shared" si="1"/>
        <v>3</v>
      </c>
      <c r="M21" s="168">
        <f t="shared" si="2"/>
        <v>0</v>
      </c>
      <c r="N21" s="168">
        <f t="shared" si="3"/>
        <v>2</v>
      </c>
      <c r="O21" s="168">
        <f t="shared" si="4"/>
        <v>1</v>
      </c>
      <c r="P21" s="168">
        <f t="shared" si="5"/>
        <v>4</v>
      </c>
      <c r="Q21" s="168">
        <f t="shared" si="6"/>
        <v>5</v>
      </c>
      <c r="R21" s="169">
        <f t="shared" si="7"/>
        <v>-1</v>
      </c>
      <c r="S21" s="180"/>
      <c r="T21" s="175">
        <f t="shared" si="8"/>
        <v>7</v>
      </c>
      <c r="U21" s="176">
        <f t="shared" si="22"/>
        <v>0.22222222222222221</v>
      </c>
      <c r="V21" s="101"/>
      <c r="W21" s="2">
        <f t="shared" si="9"/>
        <v>3</v>
      </c>
      <c r="X21" s="2">
        <f t="shared" si="10"/>
        <v>0</v>
      </c>
      <c r="Y21" s="2">
        <f t="shared" si="11"/>
        <v>1</v>
      </c>
      <c r="Z21" s="2">
        <f t="shared" si="12"/>
        <v>1</v>
      </c>
      <c r="AA21" s="2">
        <f t="shared" si="13"/>
        <v>1</v>
      </c>
      <c r="AB21" s="2">
        <f t="shared" si="14"/>
        <v>0</v>
      </c>
      <c r="AC21" s="2">
        <f t="shared" si="16"/>
        <v>1</v>
      </c>
      <c r="AD21" s="2">
        <f t="shared" si="17"/>
        <v>0</v>
      </c>
      <c r="AE21" s="2">
        <f t="shared" si="18"/>
        <v>0</v>
      </c>
      <c r="AF21" s="2">
        <f t="shared" si="19"/>
        <v>0</v>
      </c>
      <c r="AG21" s="2">
        <f t="shared" si="20"/>
        <v>0</v>
      </c>
      <c r="AH21" s="2">
        <f t="shared" si="21"/>
        <v>1</v>
      </c>
    </row>
    <row r="22" spans="1:34" s="5" customFormat="1" ht="15.95" customHeight="1" thickBot="1" x14ac:dyDescent="0.25">
      <c r="A22" s="138" t="str">
        <f>jogo!A22</f>
        <v>21.05. 18:00</v>
      </c>
      <c r="B22" s="139" t="str">
        <f>jogo!B22</f>
        <v>Atlético-GO</v>
      </c>
      <c r="C22" s="140">
        <v>0</v>
      </c>
      <c r="D22" s="141" t="s">
        <v>52</v>
      </c>
      <c r="E22" s="141">
        <v>3</v>
      </c>
      <c r="F22" s="142" t="str">
        <f>jogo!D22</f>
        <v>Flamengo</v>
      </c>
      <c r="G22" s="196" t="str">
        <f>jogo!E22</f>
        <v>Serra Dourada</v>
      </c>
      <c r="H22" s="104"/>
      <c r="I22" s="181">
        <v>17</v>
      </c>
      <c r="J22" s="167" t="s">
        <v>116</v>
      </c>
      <c r="K22" s="168">
        <f t="shared" si="0"/>
        <v>1</v>
      </c>
      <c r="L22" s="168">
        <f t="shared" si="1"/>
        <v>3</v>
      </c>
      <c r="M22" s="168">
        <f t="shared" si="2"/>
        <v>0</v>
      </c>
      <c r="N22" s="168">
        <f t="shared" si="3"/>
        <v>1</v>
      </c>
      <c r="O22" s="168">
        <f t="shared" si="4"/>
        <v>2</v>
      </c>
      <c r="P22" s="168">
        <f t="shared" si="5"/>
        <v>0</v>
      </c>
      <c r="Q22" s="168">
        <f t="shared" si="6"/>
        <v>2</v>
      </c>
      <c r="R22" s="169">
        <f t="shared" si="7"/>
        <v>-2</v>
      </c>
      <c r="S22" s="170"/>
      <c r="T22" s="175">
        <f t="shared" si="8"/>
        <v>8</v>
      </c>
      <c r="U22" s="176">
        <f t="shared" ref="U22:U29" si="23">IF(L22=0,"",(K22/(3*L22)))</f>
        <v>0.1111111111111111</v>
      </c>
      <c r="V22" s="101"/>
      <c r="W22" s="2">
        <f t="shared" si="9"/>
        <v>0</v>
      </c>
      <c r="X22" s="2">
        <f t="shared" si="10"/>
        <v>3</v>
      </c>
      <c r="Y22" s="2">
        <f t="shared" si="11"/>
        <v>1</v>
      </c>
      <c r="Z22" s="2">
        <f t="shared" si="12"/>
        <v>1</v>
      </c>
      <c r="AA22" s="2">
        <f t="shared" si="13"/>
        <v>0</v>
      </c>
      <c r="AB22" s="2">
        <f t="shared" si="14"/>
        <v>3</v>
      </c>
      <c r="AC22" s="2">
        <f t="shared" si="16"/>
        <v>0</v>
      </c>
      <c r="AD22" s="2">
        <f t="shared" si="17"/>
        <v>1</v>
      </c>
      <c r="AE22" s="2">
        <f t="shared" si="18"/>
        <v>0</v>
      </c>
      <c r="AF22" s="2">
        <f t="shared" si="19"/>
        <v>0</v>
      </c>
      <c r="AG22" s="2">
        <f t="shared" si="20"/>
        <v>1</v>
      </c>
      <c r="AH22" s="2">
        <f t="shared" si="21"/>
        <v>0</v>
      </c>
    </row>
    <row r="23" spans="1:34" s="5" customFormat="1" ht="15.95" customHeight="1" thickBot="1" x14ac:dyDescent="0.25">
      <c r="A23" s="138" t="str">
        <f>jogo!A23</f>
        <v>21.05. 16:00</v>
      </c>
      <c r="B23" s="139" t="str">
        <f>jogo!B23</f>
        <v>Vasco</v>
      </c>
      <c r="C23" s="140">
        <v>2</v>
      </c>
      <c r="D23" s="141" t="s">
        <v>52</v>
      </c>
      <c r="E23" s="141">
        <v>1</v>
      </c>
      <c r="F23" s="142" t="str">
        <f>jogo!D23</f>
        <v>Bahia</v>
      </c>
      <c r="G23" s="196" t="str">
        <f>jogo!E23</f>
        <v>São Januário</v>
      </c>
      <c r="H23" s="104"/>
      <c r="I23" s="181">
        <v>18</v>
      </c>
      <c r="J23" s="167" t="s">
        <v>128</v>
      </c>
      <c r="K23" s="168">
        <f t="shared" si="0"/>
        <v>1</v>
      </c>
      <c r="L23" s="168">
        <f t="shared" si="1"/>
        <v>3</v>
      </c>
      <c r="M23" s="168">
        <f t="shared" si="2"/>
        <v>0</v>
      </c>
      <c r="N23" s="168">
        <f t="shared" si="3"/>
        <v>1</v>
      </c>
      <c r="O23" s="168">
        <f t="shared" si="4"/>
        <v>2</v>
      </c>
      <c r="P23" s="168">
        <f t="shared" si="5"/>
        <v>0</v>
      </c>
      <c r="Q23" s="168">
        <f t="shared" si="6"/>
        <v>4</v>
      </c>
      <c r="R23" s="169">
        <f t="shared" si="7"/>
        <v>-4</v>
      </c>
      <c r="S23" s="178"/>
      <c r="T23" s="175">
        <f t="shared" si="8"/>
        <v>8</v>
      </c>
      <c r="U23" s="176">
        <f t="shared" si="23"/>
        <v>0.1111111111111111</v>
      </c>
      <c r="V23" s="101"/>
      <c r="W23" s="2">
        <f t="shared" si="9"/>
        <v>3</v>
      </c>
      <c r="X23" s="2">
        <f t="shared" si="10"/>
        <v>0</v>
      </c>
      <c r="Y23" s="2">
        <f t="shared" si="11"/>
        <v>1</v>
      </c>
      <c r="Z23" s="2">
        <f t="shared" si="12"/>
        <v>1</v>
      </c>
      <c r="AA23" s="2">
        <f t="shared" si="13"/>
        <v>2</v>
      </c>
      <c r="AB23" s="2">
        <f t="shared" si="14"/>
        <v>1</v>
      </c>
      <c r="AC23" s="2">
        <f t="shared" si="16"/>
        <v>1</v>
      </c>
      <c r="AD23" s="2">
        <f t="shared" si="17"/>
        <v>0</v>
      </c>
      <c r="AE23" s="2">
        <f t="shared" si="18"/>
        <v>0</v>
      </c>
      <c r="AF23" s="2">
        <f t="shared" si="19"/>
        <v>0</v>
      </c>
      <c r="AG23" s="2">
        <f t="shared" si="20"/>
        <v>0</v>
      </c>
      <c r="AH23" s="2">
        <f t="shared" si="21"/>
        <v>1</v>
      </c>
    </row>
    <row r="24" spans="1:34" s="5" customFormat="1" ht="15.95" customHeight="1" thickBot="1" x14ac:dyDescent="0.25">
      <c r="A24" s="138" t="str">
        <f>jogo!A24</f>
        <v>21.05. 16:00</v>
      </c>
      <c r="B24" s="139" t="str">
        <f>jogo!B24</f>
        <v>Vitória</v>
      </c>
      <c r="C24" s="140">
        <v>0</v>
      </c>
      <c r="D24" s="141" t="s">
        <v>52</v>
      </c>
      <c r="E24" s="141">
        <v>1</v>
      </c>
      <c r="F24" s="142" t="str">
        <f>jogo!D24</f>
        <v>Corinthians</v>
      </c>
      <c r="G24" s="196" t="str">
        <f>jogo!E24</f>
        <v>Barradão</v>
      </c>
      <c r="H24" s="105"/>
      <c r="I24" s="181">
        <v>19</v>
      </c>
      <c r="J24" s="167" t="s">
        <v>114</v>
      </c>
      <c r="K24" s="168">
        <f t="shared" si="0"/>
        <v>1</v>
      </c>
      <c r="L24" s="168">
        <f t="shared" si="1"/>
        <v>3</v>
      </c>
      <c r="M24" s="168">
        <f t="shared" si="2"/>
        <v>0</v>
      </c>
      <c r="N24" s="168">
        <f t="shared" si="3"/>
        <v>1</v>
      </c>
      <c r="O24" s="168">
        <f t="shared" si="4"/>
        <v>2</v>
      </c>
      <c r="P24" s="168">
        <f t="shared" si="5"/>
        <v>3</v>
      </c>
      <c r="Q24" s="168">
        <f t="shared" si="6"/>
        <v>9</v>
      </c>
      <c r="R24" s="169">
        <f t="shared" si="7"/>
        <v>-6</v>
      </c>
      <c r="S24" s="182"/>
      <c r="T24" s="175">
        <f t="shared" si="8"/>
        <v>8</v>
      </c>
      <c r="U24" s="176">
        <f t="shared" si="23"/>
        <v>0.1111111111111111</v>
      </c>
      <c r="V24" s="101"/>
      <c r="W24" s="2">
        <f t="shared" si="9"/>
        <v>0</v>
      </c>
      <c r="X24" s="2">
        <f t="shared" si="10"/>
        <v>3</v>
      </c>
      <c r="Y24" s="2">
        <f t="shared" si="11"/>
        <v>1</v>
      </c>
      <c r="Z24" s="2">
        <f t="shared" si="12"/>
        <v>1</v>
      </c>
      <c r="AA24" s="2">
        <f t="shared" si="13"/>
        <v>0</v>
      </c>
      <c r="AB24" s="2">
        <f t="shared" si="14"/>
        <v>1</v>
      </c>
      <c r="AC24" s="2">
        <f t="shared" si="16"/>
        <v>0</v>
      </c>
      <c r="AD24" s="2">
        <f t="shared" si="17"/>
        <v>1</v>
      </c>
      <c r="AE24" s="2">
        <f t="shared" si="18"/>
        <v>0</v>
      </c>
      <c r="AF24" s="2">
        <f t="shared" si="19"/>
        <v>0</v>
      </c>
      <c r="AG24" s="2">
        <f t="shared" si="20"/>
        <v>1</v>
      </c>
      <c r="AH24" s="2">
        <f t="shared" si="21"/>
        <v>0</v>
      </c>
    </row>
    <row r="25" spans="1:34" s="5" customFormat="1" ht="13.5" thickBot="1" x14ac:dyDescent="0.25">
      <c r="A25" s="138" t="str">
        <f>jogo!A25</f>
        <v>21.05. 16:00</v>
      </c>
      <c r="B25" s="139" t="str">
        <f>jogo!B25</f>
        <v>Atlético-PR</v>
      </c>
      <c r="C25" s="140">
        <v>0</v>
      </c>
      <c r="D25" s="141" t="s">
        <v>52</v>
      </c>
      <c r="E25" s="141">
        <v>2</v>
      </c>
      <c r="F25" s="142" t="str">
        <f>jogo!D25</f>
        <v>Grêmio</v>
      </c>
      <c r="G25" s="196" t="str">
        <f>jogo!E25</f>
        <v>Arena da Baixada</v>
      </c>
      <c r="H25" s="104"/>
      <c r="I25" s="183">
        <v>20</v>
      </c>
      <c r="J25" s="243" t="s">
        <v>131</v>
      </c>
      <c r="K25" s="168">
        <f t="shared" si="0"/>
        <v>0</v>
      </c>
      <c r="L25" s="184">
        <f t="shared" si="1"/>
        <v>3</v>
      </c>
      <c r="M25" s="184">
        <f t="shared" si="2"/>
        <v>0</v>
      </c>
      <c r="N25" s="184">
        <f t="shared" si="3"/>
        <v>0</v>
      </c>
      <c r="O25" s="184">
        <f t="shared" si="4"/>
        <v>3</v>
      </c>
      <c r="P25" s="184">
        <f t="shared" si="5"/>
        <v>1</v>
      </c>
      <c r="Q25" s="184">
        <f t="shared" si="6"/>
        <v>8</v>
      </c>
      <c r="R25" s="169">
        <f t="shared" si="7"/>
        <v>-7</v>
      </c>
      <c r="S25" s="182"/>
      <c r="T25" s="185">
        <f t="shared" si="8"/>
        <v>9</v>
      </c>
      <c r="U25" s="186">
        <f t="shared" si="23"/>
        <v>0</v>
      </c>
      <c r="V25" s="101"/>
      <c r="W25" s="2">
        <f t="shared" si="9"/>
        <v>0</v>
      </c>
      <c r="X25" s="2">
        <f t="shared" si="10"/>
        <v>3</v>
      </c>
      <c r="Y25" s="2">
        <f t="shared" si="11"/>
        <v>1</v>
      </c>
      <c r="Z25" s="2">
        <f t="shared" si="12"/>
        <v>1</v>
      </c>
      <c r="AA25" s="2">
        <f t="shared" si="13"/>
        <v>0</v>
      </c>
      <c r="AB25" s="2">
        <f t="shared" si="14"/>
        <v>2</v>
      </c>
      <c r="AC25" s="2">
        <f t="shared" si="16"/>
        <v>0</v>
      </c>
      <c r="AD25" s="2">
        <f t="shared" si="17"/>
        <v>1</v>
      </c>
      <c r="AE25" s="2">
        <f t="shared" si="18"/>
        <v>0</v>
      </c>
      <c r="AF25" s="2">
        <f t="shared" si="19"/>
        <v>0</v>
      </c>
      <c r="AG25" s="2">
        <f t="shared" si="20"/>
        <v>1</v>
      </c>
      <c r="AH25" s="2">
        <f t="shared" si="21"/>
        <v>0</v>
      </c>
    </row>
    <row r="26" spans="1:34" s="5" customFormat="1" ht="13.5" thickBot="1" x14ac:dyDescent="0.25">
      <c r="A26" s="138" t="str">
        <f>jogo!A26</f>
        <v>21.05. 11:00</v>
      </c>
      <c r="B26" s="139" t="str">
        <f>jogo!B26</f>
        <v>Botafogo</v>
      </c>
      <c r="C26" s="140">
        <v>2</v>
      </c>
      <c r="D26" s="141" t="s">
        <v>52</v>
      </c>
      <c r="E26" s="141">
        <v>0</v>
      </c>
      <c r="F26" s="142" t="str">
        <f>jogo!D26</f>
        <v>Ponte Preta</v>
      </c>
      <c r="G26" s="196" t="str">
        <f>jogo!E26</f>
        <v>Nilton Santos</v>
      </c>
      <c r="H26" s="104"/>
      <c r="I26" s="99"/>
      <c r="J26" s="54"/>
      <c r="K26" s="43"/>
      <c r="L26" s="43"/>
      <c r="M26" s="43"/>
      <c r="N26" s="43"/>
      <c r="O26" s="43"/>
      <c r="P26" s="43"/>
      <c r="Q26" s="43"/>
      <c r="R26" s="43"/>
      <c r="S26" s="44"/>
      <c r="T26" s="45"/>
      <c r="U26" s="82"/>
      <c r="V26" s="101"/>
      <c r="W26" s="2">
        <f t="shared" si="9"/>
        <v>3</v>
      </c>
      <c r="X26" s="2">
        <f t="shared" si="10"/>
        <v>0</v>
      </c>
      <c r="Y26" s="2">
        <f t="shared" si="11"/>
        <v>1</v>
      </c>
      <c r="Z26" s="2">
        <f t="shared" si="12"/>
        <v>1</v>
      </c>
      <c r="AA26" s="2">
        <f t="shared" si="13"/>
        <v>2</v>
      </c>
      <c r="AB26" s="2">
        <f t="shared" si="14"/>
        <v>0</v>
      </c>
      <c r="AC26" s="2">
        <f t="shared" si="16"/>
        <v>1</v>
      </c>
      <c r="AD26" s="2">
        <f t="shared" si="17"/>
        <v>0</v>
      </c>
      <c r="AE26" s="2">
        <f t="shared" si="18"/>
        <v>0</v>
      </c>
      <c r="AF26" s="2">
        <f t="shared" si="19"/>
        <v>0</v>
      </c>
      <c r="AG26" s="2">
        <f t="shared" si="20"/>
        <v>0</v>
      </c>
      <c r="AH26" s="2">
        <f t="shared" si="21"/>
        <v>1</v>
      </c>
    </row>
    <row r="27" spans="1:34" s="5" customFormat="1" ht="15.95" customHeight="1" thickBot="1" x14ac:dyDescent="0.25">
      <c r="A27" s="138" t="str">
        <f>jogo!A27</f>
        <v>20.05. 19:00</v>
      </c>
      <c r="B27" s="139" t="str">
        <f>jogo!B27</f>
        <v>Atlético-MG</v>
      </c>
      <c r="C27" s="140">
        <v>1</v>
      </c>
      <c r="D27" s="141" t="s">
        <v>52</v>
      </c>
      <c r="E27" s="141">
        <v>2</v>
      </c>
      <c r="F27" s="142" t="str">
        <f>jogo!D27</f>
        <v>Fluminense</v>
      </c>
      <c r="G27" s="196" t="str">
        <f>jogo!E27</f>
        <v>Independência</v>
      </c>
      <c r="H27" s="104"/>
      <c r="I27" s="99"/>
      <c r="J27" s="94" t="s">
        <v>45</v>
      </c>
      <c r="K27" s="53"/>
      <c r="L27" s="41"/>
      <c r="M27" s="41"/>
      <c r="N27" s="41"/>
      <c r="O27" s="41"/>
      <c r="P27" s="41"/>
      <c r="Q27" s="41"/>
      <c r="R27" s="41"/>
      <c r="S27" s="42"/>
      <c r="T27" s="39"/>
      <c r="U27" s="83"/>
      <c r="V27" s="101"/>
      <c r="W27" s="2">
        <f t="shared" si="9"/>
        <v>0</v>
      </c>
      <c r="X27" s="2">
        <f t="shared" si="10"/>
        <v>3</v>
      </c>
      <c r="Y27" s="2">
        <f t="shared" si="11"/>
        <v>1</v>
      </c>
      <c r="Z27" s="2">
        <f t="shared" si="12"/>
        <v>1</v>
      </c>
      <c r="AA27" s="2">
        <f t="shared" si="13"/>
        <v>1</v>
      </c>
      <c r="AB27" s="2">
        <f t="shared" si="14"/>
        <v>2</v>
      </c>
      <c r="AC27" s="2">
        <f t="shared" si="16"/>
        <v>0</v>
      </c>
      <c r="AD27" s="2">
        <f t="shared" si="17"/>
        <v>1</v>
      </c>
      <c r="AE27" s="2">
        <f t="shared" si="18"/>
        <v>0</v>
      </c>
      <c r="AF27" s="2">
        <f t="shared" si="19"/>
        <v>0</v>
      </c>
      <c r="AG27" s="2">
        <f t="shared" si="20"/>
        <v>1</v>
      </c>
      <c r="AH27" s="2">
        <f t="shared" si="21"/>
        <v>0</v>
      </c>
    </row>
    <row r="28" spans="1:34" s="5" customFormat="1" ht="15.95" customHeight="1" x14ac:dyDescent="0.2">
      <c r="A28" s="138" t="str">
        <f>jogo!A28</f>
        <v>20.05. 19:00</v>
      </c>
      <c r="B28" s="139" t="str">
        <f>jogo!B28</f>
        <v>Sport Recife</v>
      </c>
      <c r="C28" s="140">
        <v>1</v>
      </c>
      <c r="D28" s="141" t="s">
        <v>52</v>
      </c>
      <c r="E28" s="141">
        <v>1</v>
      </c>
      <c r="F28" s="142" t="str">
        <f>jogo!D28</f>
        <v>Cruzeiro</v>
      </c>
      <c r="G28" s="196" t="str">
        <f>jogo!E28</f>
        <v>Ilha do Retiro</v>
      </c>
      <c r="H28" s="104"/>
      <c r="I28" s="99"/>
      <c r="J28" s="56"/>
      <c r="K28" s="75"/>
      <c r="L28" s="76"/>
      <c r="M28" s="76"/>
      <c r="N28" s="76"/>
      <c r="O28" s="76"/>
      <c r="P28" s="76"/>
      <c r="Q28" s="76"/>
      <c r="R28" s="76"/>
      <c r="S28" s="77"/>
      <c r="T28" s="78"/>
      <c r="U28" s="83" t="str">
        <f t="shared" si="23"/>
        <v/>
      </c>
      <c r="V28" s="101"/>
      <c r="W28" s="2">
        <f t="shared" si="9"/>
        <v>1</v>
      </c>
      <c r="X28" s="2">
        <f t="shared" si="10"/>
        <v>1</v>
      </c>
      <c r="Y28" s="2">
        <f t="shared" si="11"/>
        <v>1</v>
      </c>
      <c r="Z28" s="2">
        <f t="shared" si="12"/>
        <v>1</v>
      </c>
      <c r="AA28" s="2">
        <f t="shared" si="13"/>
        <v>1</v>
      </c>
      <c r="AB28" s="2">
        <f t="shared" si="14"/>
        <v>1</v>
      </c>
      <c r="AC28" s="2">
        <f t="shared" si="16"/>
        <v>0</v>
      </c>
      <c r="AD28" s="2">
        <f t="shared" si="17"/>
        <v>0</v>
      </c>
      <c r="AE28" s="2">
        <f t="shared" si="18"/>
        <v>1</v>
      </c>
      <c r="AF28" s="2">
        <f t="shared" si="19"/>
        <v>1</v>
      </c>
      <c r="AG28" s="2">
        <f t="shared" si="20"/>
        <v>0</v>
      </c>
      <c r="AH28" s="2">
        <f t="shared" si="21"/>
        <v>0</v>
      </c>
    </row>
    <row r="29" spans="1:34" s="5" customFormat="1" ht="15.95" customHeight="1" x14ac:dyDescent="0.2">
      <c r="A29" s="138" t="str">
        <f>jogo!A29</f>
        <v>20.05. 16:00</v>
      </c>
      <c r="B29" s="139" t="str">
        <f>jogo!B29</f>
        <v>São Paulo</v>
      </c>
      <c r="C29" s="140">
        <v>2</v>
      </c>
      <c r="D29" s="141" t="s">
        <v>52</v>
      </c>
      <c r="E29" s="141">
        <v>0</v>
      </c>
      <c r="F29" s="142" t="str">
        <f>jogo!D29</f>
        <v>Avaí</v>
      </c>
      <c r="G29" s="196" t="str">
        <f>jogo!E29</f>
        <v>Morumbi</v>
      </c>
      <c r="H29" s="104"/>
      <c r="I29" s="99"/>
      <c r="J29" s="55" t="s">
        <v>39</v>
      </c>
      <c r="K29" s="79" t="s">
        <v>40</v>
      </c>
      <c r="L29" s="66"/>
      <c r="M29" s="66"/>
      <c r="N29" s="66"/>
      <c r="O29" s="66"/>
      <c r="P29" s="66"/>
      <c r="Q29" s="66"/>
      <c r="R29" s="66"/>
      <c r="S29" s="80"/>
      <c r="T29" s="81"/>
      <c r="U29" s="93" t="str">
        <f t="shared" si="23"/>
        <v/>
      </c>
      <c r="V29" s="101"/>
      <c r="W29" s="2">
        <f t="shared" si="9"/>
        <v>3</v>
      </c>
      <c r="X29" s="2">
        <f t="shared" si="10"/>
        <v>0</v>
      </c>
      <c r="Y29" s="2">
        <f t="shared" si="11"/>
        <v>1</v>
      </c>
      <c r="Z29" s="2">
        <f t="shared" si="12"/>
        <v>1</v>
      </c>
      <c r="AA29" s="2">
        <f t="shared" si="13"/>
        <v>2</v>
      </c>
      <c r="AB29" s="2">
        <f t="shared" si="14"/>
        <v>0</v>
      </c>
      <c r="AC29" s="2">
        <f t="shared" si="16"/>
        <v>1</v>
      </c>
      <c r="AD29" s="2">
        <f t="shared" si="17"/>
        <v>0</v>
      </c>
      <c r="AE29" s="2">
        <f t="shared" si="18"/>
        <v>0</v>
      </c>
      <c r="AF29" s="2">
        <f t="shared" si="19"/>
        <v>0</v>
      </c>
      <c r="AG29" s="2">
        <f t="shared" si="20"/>
        <v>0</v>
      </c>
      <c r="AH29" s="2">
        <f t="shared" si="21"/>
        <v>1</v>
      </c>
    </row>
    <row r="30" spans="1:34" s="5" customFormat="1" ht="15.95" customHeight="1" x14ac:dyDescent="0.25">
      <c r="A30" s="121" t="s">
        <v>57</v>
      </c>
      <c r="B30" s="122"/>
      <c r="C30" s="137"/>
      <c r="D30" s="122"/>
      <c r="E30" s="122"/>
      <c r="F30" s="122"/>
      <c r="G30" s="123"/>
      <c r="H30" s="104"/>
      <c r="I30" s="99"/>
      <c r="J30" s="40"/>
      <c r="K30" s="65" t="s">
        <v>46</v>
      </c>
      <c r="L30" s="66"/>
      <c r="M30" s="66"/>
      <c r="N30" s="66"/>
      <c r="O30" s="66"/>
      <c r="P30" s="66"/>
      <c r="Q30" s="66"/>
      <c r="R30" s="66"/>
      <c r="S30" s="67"/>
      <c r="T30" s="68"/>
      <c r="U30" s="84"/>
      <c r="V30" s="101"/>
      <c r="W30" s="2" t="str">
        <f t="shared" si="9"/>
        <v/>
      </c>
      <c r="X30" s="2" t="str">
        <f t="shared" si="10"/>
        <v/>
      </c>
      <c r="Y30" s="2" t="str">
        <f t="shared" si="11"/>
        <v/>
      </c>
      <c r="Z30" s="2" t="str">
        <f t="shared" si="12"/>
        <v/>
      </c>
      <c r="AA30" s="2" t="str">
        <f t="shared" si="13"/>
        <v/>
      </c>
      <c r="AB30" s="2" t="str">
        <f t="shared" si="14"/>
        <v/>
      </c>
      <c r="AC30" s="2">
        <f t="shared" si="16"/>
        <v>0</v>
      </c>
      <c r="AD30" s="2">
        <f t="shared" si="17"/>
        <v>0</v>
      </c>
      <c r="AE30" s="2">
        <f t="shared" si="18"/>
        <v>0</v>
      </c>
      <c r="AF30" s="2">
        <f t="shared" si="19"/>
        <v>0</v>
      </c>
      <c r="AG30" s="2">
        <f t="shared" si="20"/>
        <v>0</v>
      </c>
      <c r="AH30" s="2">
        <f t="shared" si="21"/>
        <v>0</v>
      </c>
    </row>
    <row r="31" spans="1:34" s="5" customFormat="1" ht="15.95" customHeight="1" x14ac:dyDescent="0.25">
      <c r="A31" s="124" t="s">
        <v>54</v>
      </c>
      <c r="B31" s="124"/>
      <c r="C31" s="132"/>
      <c r="D31" s="125"/>
      <c r="E31" s="124"/>
      <c r="F31" s="124"/>
      <c r="G31" s="124" t="s">
        <v>50</v>
      </c>
      <c r="H31" s="104"/>
      <c r="I31" s="99"/>
      <c r="J31" s="8"/>
      <c r="K31" s="69" t="s">
        <v>47</v>
      </c>
      <c r="L31" s="70"/>
      <c r="M31" s="70"/>
      <c r="N31" s="70"/>
      <c r="O31" s="70"/>
      <c r="P31" s="70"/>
      <c r="Q31" s="70"/>
      <c r="R31" s="70"/>
      <c r="S31" s="71"/>
      <c r="T31" s="72"/>
      <c r="U31" s="85"/>
      <c r="V31" s="101"/>
      <c r="W31" s="2" t="str">
        <f t="shared" si="9"/>
        <v/>
      </c>
      <c r="X31" s="2" t="str">
        <f t="shared" si="10"/>
        <v/>
      </c>
      <c r="Y31" s="2" t="str">
        <f t="shared" si="11"/>
        <v/>
      </c>
      <c r="Z31" s="2" t="str">
        <f t="shared" si="12"/>
        <v/>
      </c>
      <c r="AA31" s="2" t="str">
        <f t="shared" si="13"/>
        <v/>
      </c>
      <c r="AB31" s="2" t="str">
        <f t="shared" si="14"/>
        <v/>
      </c>
      <c r="AC31" s="2">
        <f t="shared" si="16"/>
        <v>0</v>
      </c>
      <c r="AD31" s="2">
        <f t="shared" si="17"/>
        <v>0</v>
      </c>
      <c r="AE31" s="2">
        <f t="shared" si="18"/>
        <v>0</v>
      </c>
      <c r="AF31" s="2">
        <f t="shared" si="19"/>
        <v>0</v>
      </c>
      <c r="AG31" s="2">
        <f t="shared" si="20"/>
        <v>0</v>
      </c>
      <c r="AH31" s="2">
        <f t="shared" si="21"/>
        <v>0</v>
      </c>
    </row>
    <row r="32" spans="1:34" s="5" customFormat="1" ht="15.95" customHeight="1" x14ac:dyDescent="0.25">
      <c r="A32" s="138" t="str">
        <f>jogo!A32</f>
        <v>29.05. 20:00</v>
      </c>
      <c r="B32" s="139" t="str">
        <f>jogo!B32</f>
        <v>São Paulo</v>
      </c>
      <c r="C32" s="140">
        <v>2</v>
      </c>
      <c r="D32" s="141" t="s">
        <v>52</v>
      </c>
      <c r="E32" s="141">
        <v>0</v>
      </c>
      <c r="F32" s="142" t="str">
        <f>jogo!D32</f>
        <v>Palmeiras</v>
      </c>
      <c r="G32" s="196" t="str">
        <f>jogo!E32</f>
        <v>Morumbi</v>
      </c>
      <c r="H32" s="104"/>
      <c r="I32" s="99"/>
      <c r="J32" s="7"/>
      <c r="K32" s="69" t="s">
        <v>48</v>
      </c>
      <c r="L32" s="73"/>
      <c r="M32" s="73"/>
      <c r="N32" s="73"/>
      <c r="O32" s="73"/>
      <c r="P32" s="73"/>
      <c r="Q32" s="73"/>
      <c r="R32" s="74"/>
      <c r="S32" s="71"/>
      <c r="T32" s="72"/>
      <c r="U32" s="85"/>
      <c r="V32" s="99"/>
      <c r="W32" s="2">
        <f t="shared" si="9"/>
        <v>3</v>
      </c>
      <c r="X32" s="2">
        <f t="shared" si="10"/>
        <v>0</v>
      </c>
      <c r="Y32" s="2">
        <f t="shared" si="11"/>
        <v>1</v>
      </c>
      <c r="Z32" s="2">
        <f t="shared" si="12"/>
        <v>1</v>
      </c>
      <c r="AA32" s="2">
        <f t="shared" si="13"/>
        <v>2</v>
      </c>
      <c r="AB32" s="2">
        <f t="shared" si="14"/>
        <v>0</v>
      </c>
      <c r="AC32" s="2">
        <f t="shared" si="16"/>
        <v>1</v>
      </c>
      <c r="AD32" s="2">
        <f t="shared" si="17"/>
        <v>0</v>
      </c>
      <c r="AE32" s="2">
        <f t="shared" si="18"/>
        <v>0</v>
      </c>
      <c r="AF32" s="2">
        <f t="shared" si="19"/>
        <v>0</v>
      </c>
      <c r="AG32" s="2">
        <f t="shared" si="20"/>
        <v>0</v>
      </c>
      <c r="AH32" s="2">
        <f t="shared" si="21"/>
        <v>1</v>
      </c>
    </row>
    <row r="33" spans="1:37" s="5" customFormat="1" ht="15.95" customHeight="1" x14ac:dyDescent="0.25">
      <c r="A33" s="138" t="str">
        <f>jogo!A33</f>
        <v>28.05. 19:00</v>
      </c>
      <c r="B33" s="139" t="str">
        <f>jogo!B33</f>
        <v>Vasco</v>
      </c>
      <c r="C33" s="140">
        <v>3</v>
      </c>
      <c r="D33" s="141" t="s">
        <v>52</v>
      </c>
      <c r="E33" s="141">
        <v>2</v>
      </c>
      <c r="F33" s="142" t="str">
        <f>jogo!D33</f>
        <v>Fluminense</v>
      </c>
      <c r="G33" s="196" t="str">
        <f>jogo!E33</f>
        <v>São Januário</v>
      </c>
      <c r="H33" s="105"/>
      <c r="I33" s="99"/>
      <c r="J33" s="9"/>
      <c r="K33" s="73" t="s">
        <v>51</v>
      </c>
      <c r="L33" s="73"/>
      <c r="M33" s="73"/>
      <c r="N33" s="73"/>
      <c r="O33" s="73"/>
      <c r="P33" s="73"/>
      <c r="Q33" s="73"/>
      <c r="R33" s="73"/>
      <c r="S33" s="71"/>
      <c r="T33" s="72"/>
      <c r="U33" s="85"/>
      <c r="V33" s="102"/>
      <c r="W33" s="2">
        <f t="shared" si="9"/>
        <v>3</v>
      </c>
      <c r="X33" s="2">
        <f t="shared" si="10"/>
        <v>0</v>
      </c>
      <c r="Y33" s="2">
        <f t="shared" si="11"/>
        <v>1</v>
      </c>
      <c r="Z33" s="2">
        <f t="shared" si="12"/>
        <v>1</v>
      </c>
      <c r="AA33" s="2">
        <f t="shared" si="13"/>
        <v>3</v>
      </c>
      <c r="AB33" s="2">
        <f t="shared" si="14"/>
        <v>2</v>
      </c>
      <c r="AC33" s="2">
        <f t="shared" si="16"/>
        <v>1</v>
      </c>
      <c r="AD33" s="2">
        <f t="shared" si="17"/>
        <v>0</v>
      </c>
      <c r="AE33" s="2">
        <f t="shared" si="18"/>
        <v>0</v>
      </c>
      <c r="AF33" s="2">
        <f t="shared" si="19"/>
        <v>0</v>
      </c>
      <c r="AG33" s="2">
        <f t="shared" si="20"/>
        <v>0</v>
      </c>
      <c r="AH33" s="2">
        <f t="shared" si="21"/>
        <v>1</v>
      </c>
    </row>
    <row r="34" spans="1:37" s="5" customFormat="1" ht="15.95" customHeight="1" x14ac:dyDescent="0.25">
      <c r="A34" s="138" t="str">
        <f>jogo!A34</f>
        <v>28.05. 18:00</v>
      </c>
      <c r="B34" s="139" t="str">
        <f>jogo!B34</f>
        <v>Vitória</v>
      </c>
      <c r="C34" s="140">
        <v>0</v>
      </c>
      <c r="D34" s="141" t="s">
        <v>52</v>
      </c>
      <c r="E34" s="141">
        <v>1</v>
      </c>
      <c r="F34" s="142" t="str">
        <f>jogo!D34</f>
        <v>Coritiba</v>
      </c>
      <c r="G34" s="196" t="str">
        <f>jogo!E34</f>
        <v>Barradão</v>
      </c>
      <c r="H34" s="104"/>
      <c r="I34" s="99"/>
      <c r="J34" s="7"/>
      <c r="K34" s="52" t="s">
        <v>43</v>
      </c>
      <c r="L34" s="52"/>
      <c r="M34" s="52"/>
      <c r="N34" s="52"/>
      <c r="O34" s="52"/>
      <c r="P34" s="52"/>
      <c r="Q34" s="52"/>
      <c r="R34" s="52"/>
      <c r="S34" s="60"/>
      <c r="T34" s="61"/>
      <c r="U34" s="85"/>
      <c r="V34" s="102"/>
      <c r="W34" s="2">
        <f t="shared" si="9"/>
        <v>0</v>
      </c>
      <c r="X34" s="2">
        <f t="shared" si="10"/>
        <v>3</v>
      </c>
      <c r="Y34" s="2">
        <f t="shared" si="11"/>
        <v>1</v>
      </c>
      <c r="Z34" s="2">
        <f t="shared" si="12"/>
        <v>1</v>
      </c>
      <c r="AA34" s="2">
        <f t="shared" si="13"/>
        <v>0</v>
      </c>
      <c r="AB34" s="2">
        <f t="shared" si="14"/>
        <v>1</v>
      </c>
      <c r="AC34" s="2">
        <f t="shared" si="16"/>
        <v>0</v>
      </c>
      <c r="AD34" s="2">
        <f t="shared" si="17"/>
        <v>1</v>
      </c>
      <c r="AE34" s="2">
        <f t="shared" si="18"/>
        <v>0</v>
      </c>
      <c r="AF34" s="2">
        <f t="shared" si="19"/>
        <v>0</v>
      </c>
      <c r="AG34" s="2">
        <f t="shared" si="20"/>
        <v>1</v>
      </c>
      <c r="AH34" s="2">
        <f t="shared" si="21"/>
        <v>0</v>
      </c>
    </row>
    <row r="35" spans="1:37" s="5" customFormat="1" ht="15.95" customHeight="1" thickBot="1" x14ac:dyDescent="0.3">
      <c r="A35" s="138" t="str">
        <f>jogo!A35</f>
        <v>28.05. 16:00</v>
      </c>
      <c r="B35" s="139" t="str">
        <f>jogo!B35</f>
        <v>Atlético-MG</v>
      </c>
      <c r="C35" s="140">
        <v>2</v>
      </c>
      <c r="D35" s="141" t="s">
        <v>52</v>
      </c>
      <c r="E35" s="141">
        <v>2</v>
      </c>
      <c r="F35" s="142" t="str">
        <f>jogo!D35</f>
        <v>Ponte Preta</v>
      </c>
      <c r="G35" s="196" t="str">
        <f>jogo!E35</f>
        <v>Independência</v>
      </c>
      <c r="H35" s="102"/>
      <c r="I35" s="102"/>
      <c r="J35" s="9"/>
      <c r="K35" s="52" t="s">
        <v>41</v>
      </c>
      <c r="L35" s="52"/>
      <c r="M35" s="52"/>
      <c r="N35" s="52"/>
      <c r="O35" s="52"/>
      <c r="P35" s="52"/>
      <c r="Q35" s="52"/>
      <c r="R35" s="52"/>
      <c r="S35" s="60"/>
      <c r="T35" s="61"/>
      <c r="U35" s="85"/>
      <c r="V35" s="102"/>
      <c r="W35" s="2">
        <f t="shared" si="9"/>
        <v>1</v>
      </c>
      <c r="X35" s="2">
        <f t="shared" si="10"/>
        <v>1</v>
      </c>
      <c r="Y35" s="2">
        <f t="shared" si="11"/>
        <v>1</v>
      </c>
      <c r="Z35" s="2">
        <f t="shared" si="12"/>
        <v>1</v>
      </c>
      <c r="AA35" s="2">
        <f t="shared" si="13"/>
        <v>2</v>
      </c>
      <c r="AB35" s="2">
        <f t="shared" si="14"/>
        <v>2</v>
      </c>
      <c r="AC35" s="2">
        <f t="shared" si="16"/>
        <v>0</v>
      </c>
      <c r="AD35" s="2">
        <f t="shared" si="17"/>
        <v>0</v>
      </c>
      <c r="AE35" s="2">
        <f t="shared" si="18"/>
        <v>1</v>
      </c>
      <c r="AF35" s="2">
        <f t="shared" si="19"/>
        <v>1</v>
      </c>
      <c r="AG35" s="2">
        <f t="shared" si="20"/>
        <v>0</v>
      </c>
      <c r="AH35" s="2">
        <f t="shared" si="21"/>
        <v>0</v>
      </c>
      <c r="AJ35" s="111"/>
    </row>
    <row r="36" spans="1:37" s="5" customFormat="1" ht="15.95" customHeight="1" thickTop="1" x14ac:dyDescent="0.25">
      <c r="A36" s="138" t="str">
        <f>jogo!A36</f>
        <v>28.05. 16:00</v>
      </c>
      <c r="B36" s="139" t="str">
        <f>jogo!B36</f>
        <v>Atlético-PR</v>
      </c>
      <c r="C36" s="140">
        <v>1</v>
      </c>
      <c r="D36" s="141" t="s">
        <v>52</v>
      </c>
      <c r="E36" s="141">
        <v>1</v>
      </c>
      <c r="F36" s="142" t="str">
        <f>jogo!D36</f>
        <v>Flamengo</v>
      </c>
      <c r="G36" s="196" t="str">
        <f>jogo!E36</f>
        <v>Arena da Baixada</v>
      </c>
      <c r="H36" s="102"/>
      <c r="I36" s="102"/>
      <c r="J36" s="9"/>
      <c r="K36" s="62" t="s">
        <v>42</v>
      </c>
      <c r="L36" s="63"/>
      <c r="M36" s="63"/>
      <c r="N36" s="63"/>
      <c r="O36" s="63"/>
      <c r="P36" s="63"/>
      <c r="Q36" s="63"/>
      <c r="R36" s="63"/>
      <c r="S36" s="64"/>
      <c r="T36" s="62"/>
      <c r="U36" s="85"/>
      <c r="V36" s="102"/>
      <c r="W36" s="2">
        <f t="shared" si="9"/>
        <v>1</v>
      </c>
      <c r="X36" s="2">
        <f t="shared" si="10"/>
        <v>1</v>
      </c>
      <c r="Y36" s="2">
        <f t="shared" si="11"/>
        <v>1</v>
      </c>
      <c r="Z36" s="2">
        <f t="shared" si="12"/>
        <v>1</v>
      </c>
      <c r="AA36" s="2">
        <f t="shared" si="13"/>
        <v>1</v>
      </c>
      <c r="AB36" s="2">
        <f t="shared" si="14"/>
        <v>1</v>
      </c>
      <c r="AC36" s="2">
        <f t="shared" si="16"/>
        <v>0</v>
      </c>
      <c r="AD36" s="2">
        <f t="shared" si="17"/>
        <v>0</v>
      </c>
      <c r="AE36" s="2">
        <f t="shared" si="18"/>
        <v>1</v>
      </c>
      <c r="AF36" s="2">
        <f t="shared" si="19"/>
        <v>1</v>
      </c>
      <c r="AG36" s="2">
        <f t="shared" si="20"/>
        <v>0</v>
      </c>
      <c r="AH36" s="2">
        <f t="shared" si="21"/>
        <v>0</v>
      </c>
    </row>
    <row r="37" spans="1:37" s="5" customFormat="1" ht="15.95" customHeight="1" thickBot="1" x14ac:dyDescent="0.3">
      <c r="A37" s="138" t="str">
        <f>jogo!A37</f>
        <v>28.05. 16:00</v>
      </c>
      <c r="B37" s="139" t="str">
        <f>jogo!B37</f>
        <v>Atlético-GO</v>
      </c>
      <c r="C37" s="140">
        <v>0</v>
      </c>
      <c r="D37" s="141" t="s">
        <v>52</v>
      </c>
      <c r="E37" s="141">
        <v>1</v>
      </c>
      <c r="F37" s="142" t="str">
        <f>jogo!D37</f>
        <v>Corinthians</v>
      </c>
      <c r="G37" s="196" t="str">
        <f>jogo!E37</f>
        <v>Serra Dourada</v>
      </c>
      <c r="H37" s="102"/>
      <c r="I37" s="102"/>
      <c r="J37" s="86"/>
      <c r="K37" s="87"/>
      <c r="L37" s="87"/>
      <c r="M37" s="87"/>
      <c r="N37" s="87"/>
      <c r="O37" s="87"/>
      <c r="P37" s="87"/>
      <c r="Q37" s="87"/>
      <c r="R37" s="88"/>
      <c r="S37" s="89"/>
      <c r="T37" s="90"/>
      <c r="U37" s="91"/>
      <c r="V37" s="102"/>
      <c r="W37" s="2">
        <f t="shared" si="9"/>
        <v>0</v>
      </c>
      <c r="X37" s="2">
        <f t="shared" si="10"/>
        <v>3</v>
      </c>
      <c r="Y37" s="2">
        <f t="shared" si="11"/>
        <v>1</v>
      </c>
      <c r="Z37" s="2">
        <f t="shared" si="12"/>
        <v>1</v>
      </c>
      <c r="AA37" s="2">
        <f t="shared" si="13"/>
        <v>0</v>
      </c>
      <c r="AB37" s="2">
        <f t="shared" si="14"/>
        <v>1</v>
      </c>
      <c r="AC37" s="2">
        <f t="shared" si="16"/>
        <v>0</v>
      </c>
      <c r="AD37" s="2">
        <f t="shared" si="17"/>
        <v>1</v>
      </c>
      <c r="AE37" s="2">
        <f t="shared" si="18"/>
        <v>0</v>
      </c>
      <c r="AF37" s="2">
        <f t="shared" si="19"/>
        <v>0</v>
      </c>
      <c r="AG37" s="2">
        <f t="shared" si="20"/>
        <v>1</v>
      </c>
      <c r="AH37" s="2">
        <f t="shared" si="21"/>
        <v>0</v>
      </c>
    </row>
    <row r="38" spans="1:37" s="5" customFormat="1" ht="15.95" customHeight="1" thickBot="1" x14ac:dyDescent="0.25">
      <c r="A38" s="138" t="str">
        <f>jogo!A38</f>
        <v>28.05. 11:00</v>
      </c>
      <c r="B38" s="139" t="str">
        <f>jogo!B38</f>
        <v>Santos</v>
      </c>
      <c r="C38" s="140">
        <v>0</v>
      </c>
      <c r="D38" s="141" t="s">
        <v>52</v>
      </c>
      <c r="E38" s="141">
        <v>1</v>
      </c>
      <c r="F38" s="142" t="str">
        <f>jogo!D38</f>
        <v>Cruzeiro</v>
      </c>
      <c r="G38" s="196" t="str">
        <f>jogo!E38</f>
        <v>Vila Belmiro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2">
        <f t="shared" si="9"/>
        <v>0</v>
      </c>
      <c r="X38" s="2">
        <f t="shared" si="10"/>
        <v>3</v>
      </c>
      <c r="Y38" s="2">
        <f t="shared" si="11"/>
        <v>1</v>
      </c>
      <c r="Z38" s="2">
        <f t="shared" si="12"/>
        <v>1</v>
      </c>
      <c r="AA38" s="2">
        <f t="shared" si="13"/>
        <v>0</v>
      </c>
      <c r="AB38" s="2">
        <f t="shared" si="14"/>
        <v>1</v>
      </c>
      <c r="AC38" s="2">
        <f t="shared" si="16"/>
        <v>0</v>
      </c>
      <c r="AD38" s="2">
        <f t="shared" si="17"/>
        <v>1</v>
      </c>
      <c r="AE38" s="2">
        <f t="shared" si="18"/>
        <v>0</v>
      </c>
      <c r="AF38" s="2">
        <f t="shared" si="19"/>
        <v>0</v>
      </c>
      <c r="AG38" s="2">
        <f t="shared" si="20"/>
        <v>1</v>
      </c>
      <c r="AH38" s="2">
        <f t="shared" si="21"/>
        <v>0</v>
      </c>
    </row>
    <row r="39" spans="1:37" s="5" customFormat="1" ht="15.95" customHeight="1" thickTop="1" thickBot="1" x14ac:dyDescent="0.25">
      <c r="A39" s="138" t="str">
        <f>jogo!A39</f>
        <v>27.05. 21:00</v>
      </c>
      <c r="B39" s="139" t="str">
        <f>jogo!B39</f>
        <v>Botafogo</v>
      </c>
      <c r="C39" s="140">
        <v>1</v>
      </c>
      <c r="D39" s="141" t="s">
        <v>52</v>
      </c>
      <c r="E39" s="141">
        <v>0</v>
      </c>
      <c r="F39" s="142" t="str">
        <f>jogo!D39</f>
        <v>Bahia</v>
      </c>
      <c r="G39" s="196" t="str">
        <f>jogo!E39</f>
        <v>Nilton Santos</v>
      </c>
      <c r="H39" s="102"/>
      <c r="I39" s="102"/>
      <c r="J39" s="102"/>
      <c r="K39" s="102"/>
      <c r="L39" s="189"/>
      <c r="M39" s="190"/>
      <c r="N39" s="190"/>
      <c r="O39" s="190"/>
      <c r="P39" s="190"/>
      <c r="Q39" s="190"/>
      <c r="R39" s="191"/>
      <c r="S39" s="102"/>
      <c r="T39" s="102"/>
      <c r="U39" s="102"/>
      <c r="V39" s="102"/>
      <c r="W39" s="2">
        <f t="shared" si="9"/>
        <v>3</v>
      </c>
      <c r="X39" s="2">
        <f t="shared" si="10"/>
        <v>0</v>
      </c>
      <c r="Y39" s="2">
        <f t="shared" si="11"/>
        <v>1</v>
      </c>
      <c r="Z39" s="2">
        <f t="shared" si="12"/>
        <v>1</v>
      </c>
      <c r="AA39" s="2">
        <f t="shared" si="13"/>
        <v>1</v>
      </c>
      <c r="AB39" s="2">
        <f t="shared" si="14"/>
        <v>0</v>
      </c>
      <c r="AC39" s="2">
        <f t="shared" si="16"/>
        <v>1</v>
      </c>
      <c r="AD39" s="2">
        <f t="shared" si="17"/>
        <v>0</v>
      </c>
      <c r="AE39" s="2">
        <f t="shared" si="18"/>
        <v>0</v>
      </c>
      <c r="AF39" s="2">
        <f t="shared" si="19"/>
        <v>0</v>
      </c>
      <c r="AG39" s="2">
        <f t="shared" si="20"/>
        <v>0</v>
      </c>
      <c r="AH39" s="2">
        <f t="shared" si="21"/>
        <v>1</v>
      </c>
    </row>
    <row r="40" spans="1:37" s="5" customFormat="1" ht="15.95" customHeight="1" thickTop="1" thickBot="1" x14ac:dyDescent="0.3">
      <c r="A40" s="138" t="str">
        <f>jogo!A40</f>
        <v>27.05. 19:00</v>
      </c>
      <c r="B40" s="139" t="str">
        <f>jogo!B40</f>
        <v>Sport Recife</v>
      </c>
      <c r="C40" s="140">
        <v>4</v>
      </c>
      <c r="D40" s="141" t="s">
        <v>52</v>
      </c>
      <c r="E40" s="141">
        <v>3</v>
      </c>
      <c r="F40" s="142" t="str">
        <f>jogo!D40</f>
        <v>Grêmio</v>
      </c>
      <c r="G40" s="196" t="str">
        <f>jogo!E40</f>
        <v>Ilha do Retiro</v>
      </c>
      <c r="H40" s="102"/>
      <c r="I40" s="102"/>
      <c r="J40" s="102"/>
      <c r="K40" s="102"/>
      <c r="L40" s="264" t="s">
        <v>127</v>
      </c>
      <c r="M40" s="265"/>
      <c r="N40" s="265"/>
      <c r="O40" s="265"/>
      <c r="P40" s="265"/>
      <c r="Q40" s="265"/>
      <c r="R40" s="266"/>
      <c r="S40" s="102"/>
      <c r="T40" s="102"/>
      <c r="U40" s="102"/>
      <c r="V40" s="102"/>
      <c r="W40" s="2">
        <f t="shared" si="9"/>
        <v>3</v>
      </c>
      <c r="X40" s="2">
        <f t="shared" si="10"/>
        <v>0</v>
      </c>
      <c r="Y40" s="2">
        <f t="shared" si="11"/>
        <v>1</v>
      </c>
      <c r="Z40" s="2">
        <f t="shared" si="12"/>
        <v>1</v>
      </c>
      <c r="AA40" s="2">
        <f t="shared" si="13"/>
        <v>4</v>
      </c>
      <c r="AB40" s="2">
        <f t="shared" si="14"/>
        <v>3</v>
      </c>
      <c r="AC40" s="2">
        <f t="shared" si="16"/>
        <v>1</v>
      </c>
      <c r="AD40" s="2">
        <f t="shared" si="17"/>
        <v>0</v>
      </c>
      <c r="AE40" s="2">
        <f t="shared" si="18"/>
        <v>0</v>
      </c>
      <c r="AF40" s="2">
        <f t="shared" si="19"/>
        <v>0</v>
      </c>
      <c r="AG40" s="2">
        <f t="shared" si="20"/>
        <v>0</v>
      </c>
      <c r="AH40" s="2">
        <f t="shared" si="21"/>
        <v>1</v>
      </c>
      <c r="AJ40" s="113"/>
    </row>
    <row r="41" spans="1:37" s="5" customFormat="1" ht="15.95" customHeight="1" thickTop="1" thickBot="1" x14ac:dyDescent="0.25">
      <c r="A41" s="138" t="str">
        <f>jogo!A41</f>
        <v>27.05. 16:00</v>
      </c>
      <c r="B41" s="139" t="str">
        <f>jogo!B41</f>
        <v>Chapecoense</v>
      </c>
      <c r="C41" s="140">
        <v>2</v>
      </c>
      <c r="D41" s="141" t="s">
        <v>52</v>
      </c>
      <c r="E41" s="141">
        <v>0</v>
      </c>
      <c r="F41" s="142" t="str">
        <f>jogo!D41</f>
        <v>Avaí</v>
      </c>
      <c r="G41" s="196" t="str">
        <f>jogo!E41</f>
        <v>Arena Condá</v>
      </c>
      <c r="H41" s="102"/>
      <c r="I41" s="102"/>
      <c r="J41" s="102"/>
      <c r="K41" s="102"/>
      <c r="L41" s="192"/>
      <c r="M41" s="193"/>
      <c r="N41" s="193"/>
      <c r="O41" s="193"/>
      <c r="P41" s="193"/>
      <c r="Q41" s="193"/>
      <c r="R41" s="194"/>
      <c r="S41" s="102"/>
      <c r="T41" s="102"/>
      <c r="U41" s="102"/>
      <c r="V41" s="102"/>
      <c r="W41" s="2">
        <f t="shared" si="9"/>
        <v>3</v>
      </c>
      <c r="X41" s="2">
        <f t="shared" si="10"/>
        <v>0</v>
      </c>
      <c r="Y41" s="2">
        <f t="shared" si="11"/>
        <v>1</v>
      </c>
      <c r="Z41" s="2">
        <f t="shared" si="12"/>
        <v>1</v>
      </c>
      <c r="AA41" s="2">
        <f t="shared" si="13"/>
        <v>2</v>
      </c>
      <c r="AB41" s="2">
        <f t="shared" si="14"/>
        <v>0</v>
      </c>
      <c r="AC41" s="2">
        <f t="shared" si="16"/>
        <v>1</v>
      </c>
      <c r="AD41" s="2">
        <f t="shared" si="17"/>
        <v>0</v>
      </c>
      <c r="AE41" s="2">
        <f t="shared" si="18"/>
        <v>0</v>
      </c>
      <c r="AF41" s="2">
        <f t="shared" si="19"/>
        <v>0</v>
      </c>
      <c r="AG41" s="2">
        <f t="shared" si="20"/>
        <v>0</v>
      </c>
      <c r="AH41" s="2">
        <f t="shared" si="21"/>
        <v>1</v>
      </c>
      <c r="AK41" s="110"/>
    </row>
    <row r="42" spans="1:37" s="5" customFormat="1" ht="15.95" customHeight="1" thickTop="1" x14ac:dyDescent="0.2">
      <c r="A42" s="121" t="s">
        <v>58</v>
      </c>
      <c r="B42" s="122"/>
      <c r="C42" s="137"/>
      <c r="D42" s="122"/>
      <c r="E42" s="122"/>
      <c r="F42" s="122"/>
      <c r="G42" s="12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2" t="str">
        <f t="shared" si="9"/>
        <v/>
      </c>
      <c r="X42" s="2" t="str">
        <f t="shared" si="10"/>
        <v/>
      </c>
      <c r="Y42" s="2" t="str">
        <f t="shared" si="11"/>
        <v/>
      </c>
      <c r="Z42" s="2" t="str">
        <f t="shared" si="12"/>
        <v/>
      </c>
      <c r="AA42" s="2" t="str">
        <f t="shared" si="13"/>
        <v/>
      </c>
      <c r="AB42" s="2" t="str">
        <f t="shared" si="14"/>
        <v/>
      </c>
      <c r="AC42" s="2">
        <f t="shared" si="16"/>
        <v>0</v>
      </c>
      <c r="AD42" s="2">
        <f t="shared" si="17"/>
        <v>0</v>
      </c>
      <c r="AE42" s="2">
        <f t="shared" si="18"/>
        <v>0</v>
      </c>
      <c r="AF42" s="2">
        <f t="shared" si="19"/>
        <v>0</v>
      </c>
      <c r="AG42" s="2">
        <f t="shared" si="20"/>
        <v>0</v>
      </c>
      <c r="AH42" s="2">
        <f t="shared" si="21"/>
        <v>0</v>
      </c>
      <c r="AJ42" s="112"/>
    </row>
    <row r="43" spans="1:37" s="5" customFormat="1" ht="15.95" customHeight="1" x14ac:dyDescent="0.2">
      <c r="A43" s="124" t="s">
        <v>54</v>
      </c>
      <c r="B43" s="124"/>
      <c r="C43" s="132"/>
      <c r="D43" s="125"/>
      <c r="E43" s="124"/>
      <c r="F43" s="124"/>
      <c r="G43" s="124" t="s">
        <v>50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2" t="str">
        <f t="shared" si="9"/>
        <v/>
      </c>
      <c r="X43" s="2" t="str">
        <f t="shared" si="10"/>
        <v/>
      </c>
      <c r="Y43" s="2" t="str">
        <f t="shared" si="11"/>
        <v/>
      </c>
      <c r="Z43" s="2" t="str">
        <f t="shared" si="12"/>
        <v/>
      </c>
      <c r="AA43" s="2" t="str">
        <f t="shared" si="13"/>
        <v/>
      </c>
      <c r="AB43" s="2" t="str">
        <f t="shared" si="14"/>
        <v/>
      </c>
      <c r="AC43" s="2">
        <f t="shared" si="16"/>
        <v>0</v>
      </c>
      <c r="AD43" s="2">
        <f t="shared" si="17"/>
        <v>0</v>
      </c>
      <c r="AE43" s="2">
        <f t="shared" si="18"/>
        <v>0</v>
      </c>
      <c r="AF43" s="2">
        <f t="shared" si="19"/>
        <v>0</v>
      </c>
      <c r="AG43" s="2">
        <f t="shared" si="20"/>
        <v>0</v>
      </c>
      <c r="AH43" s="2">
        <f t="shared" si="21"/>
        <v>0</v>
      </c>
    </row>
    <row r="44" spans="1:37" ht="15.95" customHeight="1" x14ac:dyDescent="0.2">
      <c r="A44" s="138" t="str">
        <f>jogo!A44</f>
        <v>03.06. 16:00</v>
      </c>
      <c r="B44" s="139" t="str">
        <f>jogo!B44</f>
        <v>Coritiba</v>
      </c>
      <c r="C44" s="140"/>
      <c r="D44" s="141" t="s">
        <v>52</v>
      </c>
      <c r="E44" s="141"/>
      <c r="F44" s="142" t="str">
        <f>jogo!D44</f>
        <v>Atlético-PR</v>
      </c>
      <c r="G44" s="196" t="str">
        <f>jogo!E44</f>
        <v>Couto Pereira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2" t="str">
        <f t="shared" si="9"/>
        <v/>
      </c>
      <c r="X44" s="2" t="str">
        <f t="shared" si="10"/>
        <v/>
      </c>
      <c r="Y44" s="2" t="str">
        <f t="shared" si="11"/>
        <v/>
      </c>
      <c r="Z44" s="2" t="str">
        <f t="shared" si="12"/>
        <v/>
      </c>
      <c r="AA44" s="2" t="str">
        <f t="shared" si="13"/>
        <v/>
      </c>
      <c r="AB44" s="2" t="str">
        <f t="shared" si="14"/>
        <v/>
      </c>
      <c r="AC44" s="2">
        <f t="shared" si="16"/>
        <v>0</v>
      </c>
      <c r="AD44" s="2">
        <f t="shared" si="17"/>
        <v>0</v>
      </c>
      <c r="AE44" s="2">
        <f t="shared" si="18"/>
        <v>0</v>
      </c>
      <c r="AF44" s="2">
        <f t="shared" si="19"/>
        <v>0</v>
      </c>
      <c r="AG44" s="2">
        <f t="shared" si="20"/>
        <v>0</v>
      </c>
      <c r="AH44" s="2">
        <f t="shared" si="21"/>
        <v>0</v>
      </c>
    </row>
    <row r="45" spans="1:37" ht="15.95" customHeight="1" thickBot="1" x14ac:dyDescent="0.25">
      <c r="A45" s="138" t="str">
        <f>jogo!A45</f>
        <v>03.06. 18:00</v>
      </c>
      <c r="B45" s="139" t="str">
        <f>jogo!B45</f>
        <v>Fluminense</v>
      </c>
      <c r="C45" s="140"/>
      <c r="D45" s="141" t="s">
        <v>52</v>
      </c>
      <c r="E45" s="141"/>
      <c r="F45" s="142" t="str">
        <f>jogo!D45</f>
        <v>Vitória</v>
      </c>
      <c r="G45" s="196" t="str">
        <f>jogo!E45</f>
        <v>Maracanã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2" t="str">
        <f t="shared" si="9"/>
        <v/>
      </c>
      <c r="X45" s="2" t="str">
        <f t="shared" si="10"/>
        <v/>
      </c>
      <c r="Y45" s="2" t="str">
        <f t="shared" si="11"/>
        <v/>
      </c>
      <c r="Z45" s="2" t="str">
        <f t="shared" si="12"/>
        <v/>
      </c>
      <c r="AA45" s="2" t="str">
        <f t="shared" si="13"/>
        <v/>
      </c>
      <c r="AB45" s="2" t="str">
        <f t="shared" si="14"/>
        <v/>
      </c>
      <c r="AC45" s="2">
        <f t="shared" si="16"/>
        <v>0</v>
      </c>
      <c r="AD45" s="2">
        <f t="shared" si="17"/>
        <v>0</v>
      </c>
      <c r="AE45" s="2">
        <f t="shared" si="18"/>
        <v>0</v>
      </c>
      <c r="AF45" s="2">
        <f t="shared" si="19"/>
        <v>0</v>
      </c>
      <c r="AG45" s="2">
        <f t="shared" si="20"/>
        <v>0</v>
      </c>
      <c r="AH45" s="2">
        <f t="shared" si="21"/>
        <v>0</v>
      </c>
    </row>
    <row r="46" spans="1:37" ht="15.95" customHeight="1" thickTop="1" x14ac:dyDescent="0.2">
      <c r="A46" s="138" t="str">
        <f>jogo!A46</f>
        <v>03.06. 19:00</v>
      </c>
      <c r="B46" s="139" t="str">
        <f>jogo!B46</f>
        <v>Corinthians</v>
      </c>
      <c r="C46" s="140"/>
      <c r="D46" s="141" t="s">
        <v>52</v>
      </c>
      <c r="E46" s="141"/>
      <c r="F46" s="142" t="str">
        <f>jogo!D46</f>
        <v>Santos</v>
      </c>
      <c r="G46" s="196" t="str">
        <f>jogo!E46</f>
        <v>Arena Corinthians</v>
      </c>
      <c r="H46" s="102"/>
      <c r="I46" s="102"/>
      <c r="J46" s="102"/>
      <c r="K46" s="102"/>
      <c r="L46" s="272" t="s">
        <v>117</v>
      </c>
      <c r="M46" s="273"/>
      <c r="N46" s="273"/>
      <c r="O46" s="273"/>
      <c r="P46" s="273"/>
      <c r="Q46" s="274"/>
      <c r="R46" s="102"/>
      <c r="S46" s="102"/>
      <c r="T46" s="102"/>
      <c r="U46" s="102"/>
      <c r="V46" s="102"/>
      <c r="W46" s="2" t="str">
        <f t="shared" si="9"/>
        <v/>
      </c>
      <c r="X46" s="2" t="str">
        <f t="shared" si="10"/>
        <v/>
      </c>
      <c r="Y46" s="2" t="str">
        <f t="shared" si="11"/>
        <v/>
      </c>
      <c r="Z46" s="2" t="str">
        <f t="shared" si="12"/>
        <v/>
      </c>
      <c r="AA46" s="2" t="str">
        <f t="shared" si="13"/>
        <v/>
      </c>
      <c r="AB46" s="2" t="str">
        <f t="shared" si="14"/>
        <v/>
      </c>
      <c r="AC46" s="2">
        <f t="shared" si="16"/>
        <v>0</v>
      </c>
      <c r="AD46" s="2">
        <f t="shared" si="17"/>
        <v>0</v>
      </c>
      <c r="AE46" s="2">
        <f t="shared" si="18"/>
        <v>0</v>
      </c>
      <c r="AF46" s="2">
        <f t="shared" si="19"/>
        <v>0</v>
      </c>
      <c r="AG46" s="2">
        <f t="shared" si="20"/>
        <v>0</v>
      </c>
      <c r="AH46" s="2">
        <f t="shared" si="21"/>
        <v>0</v>
      </c>
    </row>
    <row r="47" spans="1:37" ht="15.95" customHeight="1" x14ac:dyDescent="0.2">
      <c r="A47" s="138" t="str">
        <f>jogo!A47</f>
        <v>04.06. 11:00</v>
      </c>
      <c r="B47" s="139" t="str">
        <f>jogo!B47</f>
        <v>Avaí</v>
      </c>
      <c r="C47" s="140"/>
      <c r="D47" s="141" t="s">
        <v>52</v>
      </c>
      <c r="E47" s="141"/>
      <c r="F47" s="142" t="str">
        <f>jogo!D47</f>
        <v>Sport Recife</v>
      </c>
      <c r="G47" s="196" t="str">
        <f>jogo!E47</f>
        <v>Ressacada</v>
      </c>
      <c r="H47" s="102"/>
      <c r="I47" s="102"/>
      <c r="J47" s="102"/>
      <c r="K47" s="102"/>
      <c r="L47" s="275"/>
      <c r="M47" s="276"/>
      <c r="N47" s="276"/>
      <c r="O47" s="276"/>
      <c r="P47" s="276"/>
      <c r="Q47" s="277"/>
      <c r="R47" s="102"/>
      <c r="S47" s="102"/>
      <c r="T47" s="102"/>
      <c r="U47" s="102"/>
      <c r="V47" s="102"/>
      <c r="W47" s="2" t="str">
        <f t="shared" si="9"/>
        <v/>
      </c>
      <c r="X47" s="2" t="str">
        <f t="shared" si="10"/>
        <v/>
      </c>
      <c r="Y47" s="2" t="str">
        <f t="shared" si="11"/>
        <v/>
      </c>
      <c r="Z47" s="2" t="str">
        <f t="shared" si="12"/>
        <v/>
      </c>
      <c r="AA47" s="2" t="str">
        <f t="shared" si="13"/>
        <v/>
      </c>
      <c r="AB47" s="2" t="str">
        <f t="shared" si="14"/>
        <v/>
      </c>
      <c r="AC47" s="2">
        <f t="shared" si="16"/>
        <v>0</v>
      </c>
      <c r="AD47" s="2">
        <f t="shared" si="17"/>
        <v>0</v>
      </c>
      <c r="AE47" s="2">
        <f t="shared" si="18"/>
        <v>0</v>
      </c>
      <c r="AF47" s="2">
        <f t="shared" si="19"/>
        <v>0</v>
      </c>
      <c r="AG47" s="2">
        <f t="shared" si="20"/>
        <v>0</v>
      </c>
      <c r="AH47" s="2">
        <f t="shared" si="21"/>
        <v>0</v>
      </c>
    </row>
    <row r="48" spans="1:37" ht="15.95" customHeight="1" x14ac:dyDescent="0.2">
      <c r="A48" s="138" t="str">
        <f>jogo!A48</f>
        <v>04.06. 11:00</v>
      </c>
      <c r="B48" s="139" t="str">
        <f>jogo!B48</f>
        <v>Flamengo</v>
      </c>
      <c r="C48" s="140"/>
      <c r="D48" s="141" t="s">
        <v>52</v>
      </c>
      <c r="E48" s="141"/>
      <c r="F48" s="142" t="str">
        <f>jogo!D48</f>
        <v>Botafogo</v>
      </c>
      <c r="G48" s="196" t="str">
        <f>jogo!E48</f>
        <v>Maracanã</v>
      </c>
      <c r="H48" s="102"/>
      <c r="I48" s="102"/>
      <c r="J48" s="102"/>
      <c r="K48" s="102"/>
      <c r="L48" s="187"/>
      <c r="M48" s="260" t="s">
        <v>118</v>
      </c>
      <c r="N48" s="260"/>
      <c r="O48" s="260"/>
      <c r="P48" s="260"/>
      <c r="Q48" s="188"/>
      <c r="R48" s="102"/>
      <c r="S48" s="102"/>
      <c r="T48" s="102"/>
      <c r="U48" s="102"/>
      <c r="V48" s="102"/>
      <c r="W48" s="2" t="str">
        <f t="shared" si="9"/>
        <v/>
      </c>
      <c r="X48" s="2" t="str">
        <f t="shared" si="10"/>
        <v/>
      </c>
      <c r="Y48" s="2" t="str">
        <f t="shared" si="11"/>
        <v/>
      </c>
      <c r="Z48" s="2" t="str">
        <f t="shared" si="12"/>
        <v/>
      </c>
      <c r="AA48" s="2" t="str">
        <f t="shared" si="13"/>
        <v/>
      </c>
      <c r="AB48" s="2" t="str">
        <f t="shared" si="14"/>
        <v/>
      </c>
      <c r="AC48" s="2">
        <f t="shared" si="16"/>
        <v>0</v>
      </c>
      <c r="AD48" s="2">
        <f t="shared" si="17"/>
        <v>0</v>
      </c>
      <c r="AE48" s="2">
        <f t="shared" si="18"/>
        <v>0</v>
      </c>
      <c r="AF48" s="2">
        <f t="shared" si="19"/>
        <v>0</v>
      </c>
      <c r="AG48" s="2">
        <f t="shared" si="20"/>
        <v>0</v>
      </c>
      <c r="AH48" s="2">
        <f t="shared" si="21"/>
        <v>0</v>
      </c>
    </row>
    <row r="49" spans="1:34" s="5" customFormat="1" ht="15.95" customHeight="1" x14ac:dyDescent="0.2">
      <c r="A49" s="138" t="str">
        <f>jogo!A49</f>
        <v>04.06. 16:00</v>
      </c>
      <c r="B49" s="139" t="str">
        <f>jogo!B49</f>
        <v>Grêmio</v>
      </c>
      <c r="C49" s="140"/>
      <c r="D49" s="141" t="s">
        <v>52</v>
      </c>
      <c r="E49" s="141"/>
      <c r="F49" s="142" t="str">
        <f>jogo!D49</f>
        <v>Vasco</v>
      </c>
      <c r="G49" s="196" t="str">
        <f>jogo!E49</f>
        <v>Arena do Grêmio</v>
      </c>
      <c r="H49" s="102"/>
      <c r="I49" s="102"/>
      <c r="J49" s="102"/>
      <c r="K49" s="102"/>
      <c r="L49" s="187"/>
      <c r="M49" s="260"/>
      <c r="N49" s="260"/>
      <c r="O49" s="260"/>
      <c r="P49" s="260"/>
      <c r="Q49" s="188"/>
      <c r="R49" s="102"/>
      <c r="S49" s="102"/>
      <c r="T49" s="102"/>
      <c r="U49" s="102"/>
      <c r="V49" s="102"/>
      <c r="W49" s="2" t="str">
        <f t="shared" si="9"/>
        <v/>
      </c>
      <c r="X49" s="2" t="str">
        <f t="shared" si="10"/>
        <v/>
      </c>
      <c r="Y49" s="2" t="str">
        <f t="shared" si="11"/>
        <v/>
      </c>
      <c r="Z49" s="2" t="str">
        <f t="shared" si="12"/>
        <v/>
      </c>
      <c r="AA49" s="2" t="str">
        <f t="shared" si="13"/>
        <v/>
      </c>
      <c r="AB49" s="2" t="str">
        <f t="shared" si="14"/>
        <v/>
      </c>
      <c r="AC49" s="2">
        <f t="shared" si="16"/>
        <v>0</v>
      </c>
      <c r="AD49" s="2">
        <f t="shared" si="17"/>
        <v>0</v>
      </c>
      <c r="AE49" s="2">
        <f t="shared" si="18"/>
        <v>0</v>
      </c>
      <c r="AF49" s="2">
        <f t="shared" si="19"/>
        <v>0</v>
      </c>
      <c r="AG49" s="2">
        <f t="shared" si="20"/>
        <v>0</v>
      </c>
      <c r="AH49" s="2">
        <f t="shared" si="21"/>
        <v>0</v>
      </c>
    </row>
    <row r="50" spans="1:34" s="5" customFormat="1" ht="15.95" customHeight="1" thickBot="1" x14ac:dyDescent="0.3">
      <c r="A50" s="138" t="str">
        <f>jogo!A50</f>
        <v>04.06. 16:00</v>
      </c>
      <c r="B50" s="139" t="str">
        <f>jogo!B50</f>
        <v>Palmeiras</v>
      </c>
      <c r="C50" s="140"/>
      <c r="D50" s="141" t="s">
        <v>52</v>
      </c>
      <c r="E50" s="141"/>
      <c r="F50" s="142" t="str">
        <f>jogo!D50</f>
        <v>Atlético-MG</v>
      </c>
      <c r="G50" s="196" t="str">
        <f>jogo!E50</f>
        <v>Allianz Parque</v>
      </c>
      <c r="H50" s="102"/>
      <c r="I50" s="102"/>
      <c r="J50" s="102"/>
      <c r="K50" s="109"/>
      <c r="L50" s="261" t="s">
        <v>119</v>
      </c>
      <c r="M50" s="262"/>
      <c r="N50" s="262"/>
      <c r="O50" s="262"/>
      <c r="P50" s="262"/>
      <c r="Q50" s="263"/>
      <c r="R50" s="102"/>
      <c r="S50" s="102"/>
      <c r="T50" s="102"/>
      <c r="U50" s="102"/>
      <c r="V50" s="102"/>
      <c r="W50" s="2" t="str">
        <f t="shared" si="9"/>
        <v/>
      </c>
      <c r="X50" s="2" t="str">
        <f t="shared" si="10"/>
        <v/>
      </c>
      <c r="Y50" s="2" t="str">
        <f t="shared" si="11"/>
        <v/>
      </c>
      <c r="Z50" s="2" t="str">
        <f t="shared" si="12"/>
        <v/>
      </c>
      <c r="AA50" s="2" t="str">
        <f t="shared" si="13"/>
        <v/>
      </c>
      <c r="AB50" s="2" t="str">
        <f t="shared" si="14"/>
        <v/>
      </c>
      <c r="AC50" s="2">
        <f t="shared" si="16"/>
        <v>0</v>
      </c>
      <c r="AD50" s="2">
        <f t="shared" si="17"/>
        <v>0</v>
      </c>
      <c r="AE50" s="2">
        <f t="shared" si="18"/>
        <v>0</v>
      </c>
      <c r="AF50" s="2">
        <f t="shared" si="19"/>
        <v>0</v>
      </c>
      <c r="AG50" s="2">
        <f t="shared" si="20"/>
        <v>0</v>
      </c>
      <c r="AH50" s="2">
        <f t="shared" si="21"/>
        <v>0</v>
      </c>
    </row>
    <row r="51" spans="1:34" s="5" customFormat="1" ht="15.95" customHeight="1" thickTop="1" x14ac:dyDescent="0.2">
      <c r="A51" s="138" t="str">
        <f>jogo!A51</f>
        <v>04.06. 16:00</v>
      </c>
      <c r="B51" s="139" t="str">
        <f>jogo!B51</f>
        <v>Ponte Preta</v>
      </c>
      <c r="C51" s="140"/>
      <c r="D51" s="141" t="s">
        <v>52</v>
      </c>
      <c r="E51" s="141"/>
      <c r="F51" s="142" t="str">
        <f>jogo!D51</f>
        <v>São Paulo</v>
      </c>
      <c r="G51" s="196" t="str">
        <f>jogo!E51</f>
        <v>Moisés Lucarelli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2" t="str">
        <f t="shared" si="9"/>
        <v/>
      </c>
      <c r="X51" s="2" t="str">
        <f t="shared" si="10"/>
        <v/>
      </c>
      <c r="Y51" s="2" t="str">
        <f t="shared" si="11"/>
        <v/>
      </c>
      <c r="Z51" s="2" t="str">
        <f t="shared" si="12"/>
        <v/>
      </c>
      <c r="AA51" s="2" t="str">
        <f t="shared" si="13"/>
        <v/>
      </c>
      <c r="AB51" s="2" t="str">
        <f t="shared" si="14"/>
        <v/>
      </c>
      <c r="AC51" s="2">
        <f t="shared" si="16"/>
        <v>0</v>
      </c>
      <c r="AD51" s="2">
        <f t="shared" si="17"/>
        <v>0</v>
      </c>
      <c r="AE51" s="2">
        <f t="shared" si="18"/>
        <v>0</v>
      </c>
      <c r="AF51" s="2">
        <f t="shared" si="19"/>
        <v>0</v>
      </c>
      <c r="AG51" s="2">
        <f t="shared" si="20"/>
        <v>0</v>
      </c>
      <c r="AH51" s="2">
        <f t="shared" si="21"/>
        <v>0</v>
      </c>
    </row>
    <row r="52" spans="1:34" s="5" customFormat="1" ht="15.95" customHeight="1" x14ac:dyDescent="0.2">
      <c r="A52" s="138" t="str">
        <f>jogo!A52</f>
        <v>04.06. 19:00</v>
      </c>
      <c r="B52" s="139" t="str">
        <f>jogo!B52</f>
        <v>Cruzeiro</v>
      </c>
      <c r="C52" s="140"/>
      <c r="D52" s="141" t="s">
        <v>52</v>
      </c>
      <c r="E52" s="141"/>
      <c r="F52" s="142" t="str">
        <f>jogo!D52</f>
        <v>Chapecoense</v>
      </c>
      <c r="G52" s="196" t="str">
        <f>jogo!E52</f>
        <v>Mineirão</v>
      </c>
      <c r="H52" s="102"/>
      <c r="I52" s="102"/>
      <c r="J52" s="102"/>
      <c r="K52" s="102"/>
      <c r="L52" s="279" t="s">
        <v>121</v>
      </c>
      <c r="M52" s="278"/>
      <c r="N52" s="278"/>
      <c r="O52" s="278"/>
      <c r="P52" s="278"/>
      <c r="Q52" s="278"/>
      <c r="R52" s="102"/>
      <c r="S52" s="102"/>
      <c r="T52" s="102"/>
      <c r="U52" s="102"/>
      <c r="V52" s="102"/>
      <c r="W52" s="2" t="str">
        <f t="shared" si="9"/>
        <v/>
      </c>
      <c r="X52" s="2" t="str">
        <f t="shared" si="10"/>
        <v/>
      </c>
      <c r="Y52" s="2" t="str">
        <f t="shared" si="11"/>
        <v/>
      </c>
      <c r="Z52" s="2" t="str">
        <f t="shared" si="12"/>
        <v/>
      </c>
      <c r="AA52" s="2" t="str">
        <f t="shared" si="13"/>
        <v/>
      </c>
      <c r="AB52" s="2" t="str">
        <f t="shared" si="14"/>
        <v/>
      </c>
      <c r="AC52" s="2">
        <f t="shared" si="16"/>
        <v>0</v>
      </c>
      <c r="AD52" s="2">
        <f t="shared" si="17"/>
        <v>0</v>
      </c>
      <c r="AE52" s="2">
        <f t="shared" si="18"/>
        <v>0</v>
      </c>
      <c r="AF52" s="2">
        <f t="shared" si="19"/>
        <v>0</v>
      </c>
      <c r="AG52" s="2">
        <f t="shared" si="20"/>
        <v>0</v>
      </c>
      <c r="AH52" s="2">
        <f t="shared" si="21"/>
        <v>0</v>
      </c>
    </row>
    <row r="53" spans="1:34" s="5" customFormat="1" ht="15.95" customHeight="1" x14ac:dyDescent="0.2">
      <c r="A53" s="138" t="str">
        <f>jogo!A53</f>
        <v>05.06. 20:00</v>
      </c>
      <c r="B53" s="139" t="str">
        <f>jogo!B53</f>
        <v>Bahia</v>
      </c>
      <c r="C53" s="140"/>
      <c r="D53" s="141" t="s">
        <v>52</v>
      </c>
      <c r="E53" s="141"/>
      <c r="F53" s="142" t="str">
        <f>jogo!D53</f>
        <v>Atlético-GO</v>
      </c>
      <c r="G53" s="196" t="str">
        <f>jogo!E53</f>
        <v>Arena Fonte Nova</v>
      </c>
      <c r="H53" s="102"/>
      <c r="I53" s="102"/>
      <c r="J53" s="102"/>
      <c r="K53" s="102"/>
      <c r="L53" s="279" t="s">
        <v>122</v>
      </c>
      <c r="M53" s="278"/>
      <c r="N53" s="278"/>
      <c r="O53" s="278"/>
      <c r="P53" s="278"/>
      <c r="Q53" s="278"/>
      <c r="R53" s="102"/>
      <c r="S53" s="102"/>
      <c r="T53" s="102"/>
      <c r="U53" s="102"/>
      <c r="V53" s="102"/>
      <c r="W53" s="2" t="str">
        <f t="shared" si="9"/>
        <v/>
      </c>
      <c r="X53" s="2" t="str">
        <f t="shared" si="10"/>
        <v/>
      </c>
      <c r="Y53" s="2" t="str">
        <f t="shared" si="11"/>
        <v/>
      </c>
      <c r="Z53" s="2" t="str">
        <f t="shared" si="12"/>
        <v/>
      </c>
      <c r="AA53" s="2" t="str">
        <f t="shared" si="13"/>
        <v/>
      </c>
      <c r="AB53" s="2" t="str">
        <f t="shared" si="14"/>
        <v/>
      </c>
      <c r="AC53" s="2">
        <f t="shared" si="16"/>
        <v>0</v>
      </c>
      <c r="AD53" s="2">
        <f t="shared" si="17"/>
        <v>0</v>
      </c>
      <c r="AE53" s="2">
        <f t="shared" si="18"/>
        <v>0</v>
      </c>
      <c r="AF53" s="2">
        <f t="shared" si="19"/>
        <v>0</v>
      </c>
      <c r="AG53" s="2">
        <f t="shared" si="20"/>
        <v>0</v>
      </c>
      <c r="AH53" s="2">
        <f t="shared" si="21"/>
        <v>0</v>
      </c>
    </row>
    <row r="54" spans="1:34" s="5" customFormat="1" ht="15.95" customHeight="1" x14ac:dyDescent="0.2">
      <c r="A54" s="121" t="s">
        <v>59</v>
      </c>
      <c r="B54" s="122"/>
      <c r="C54" s="137"/>
      <c r="D54" s="122"/>
      <c r="E54" s="122"/>
      <c r="F54" s="122"/>
      <c r="G54" s="123"/>
      <c r="H54" s="102"/>
      <c r="I54" s="102"/>
      <c r="J54" s="102"/>
      <c r="K54" s="102"/>
      <c r="L54" s="279" t="s">
        <v>123</v>
      </c>
      <c r="M54" s="278"/>
      <c r="N54" s="278"/>
      <c r="O54" s="278"/>
      <c r="P54" s="278"/>
      <c r="Q54" s="278"/>
      <c r="R54" s="102"/>
      <c r="S54" s="102"/>
      <c r="T54" s="102"/>
      <c r="U54" s="102"/>
      <c r="V54" s="102"/>
      <c r="W54" s="2" t="str">
        <f t="shared" si="9"/>
        <v/>
      </c>
      <c r="X54" s="2" t="str">
        <f t="shared" si="10"/>
        <v/>
      </c>
      <c r="Y54" s="2" t="str">
        <f t="shared" si="11"/>
        <v/>
      </c>
      <c r="Z54" s="2" t="str">
        <f t="shared" si="12"/>
        <v/>
      </c>
      <c r="AA54" s="2" t="str">
        <f t="shared" si="13"/>
        <v/>
      </c>
      <c r="AB54" s="2" t="str">
        <f t="shared" si="14"/>
        <v/>
      </c>
      <c r="AC54" s="2">
        <f t="shared" si="16"/>
        <v>0</v>
      </c>
      <c r="AD54" s="2">
        <f t="shared" si="17"/>
        <v>0</v>
      </c>
      <c r="AE54" s="2">
        <f t="shared" si="18"/>
        <v>0</v>
      </c>
      <c r="AF54" s="2">
        <f t="shared" si="19"/>
        <v>0</v>
      </c>
      <c r="AG54" s="2">
        <f t="shared" si="20"/>
        <v>0</v>
      </c>
      <c r="AH54" s="2">
        <f t="shared" si="21"/>
        <v>0</v>
      </c>
    </row>
    <row r="55" spans="1:34" s="5" customFormat="1" ht="15.95" customHeight="1" x14ac:dyDescent="0.2">
      <c r="A55" s="124" t="s">
        <v>54</v>
      </c>
      <c r="B55" s="124"/>
      <c r="C55" s="132"/>
      <c r="D55" s="125"/>
      <c r="E55" s="124"/>
      <c r="F55" s="124"/>
      <c r="G55" s="124" t="s">
        <v>50</v>
      </c>
      <c r="H55" s="102"/>
      <c r="I55" s="102"/>
      <c r="J55" s="102"/>
      <c r="K55" s="102"/>
      <c r="L55" s="279" t="s">
        <v>124</v>
      </c>
      <c r="M55" s="278"/>
      <c r="N55" s="278"/>
      <c r="O55" s="278"/>
      <c r="P55" s="278"/>
      <c r="Q55" s="278"/>
      <c r="R55" s="102"/>
      <c r="S55" s="102"/>
      <c r="T55" s="102"/>
      <c r="U55" s="102"/>
      <c r="V55" s="102"/>
      <c r="W55" s="2" t="str">
        <f t="shared" si="9"/>
        <v/>
      </c>
      <c r="X55" s="2" t="str">
        <f t="shared" si="10"/>
        <v/>
      </c>
      <c r="Y55" s="2" t="str">
        <f t="shared" si="11"/>
        <v/>
      </c>
      <c r="Z55" s="2" t="str">
        <f t="shared" si="12"/>
        <v/>
      </c>
      <c r="AA55" s="2" t="str">
        <f t="shared" si="13"/>
        <v/>
      </c>
      <c r="AB55" s="2" t="str">
        <f t="shared" si="14"/>
        <v/>
      </c>
      <c r="AC55" s="2">
        <f t="shared" si="16"/>
        <v>0</v>
      </c>
      <c r="AD55" s="2">
        <f t="shared" si="17"/>
        <v>0</v>
      </c>
      <c r="AE55" s="2">
        <f t="shared" si="18"/>
        <v>0</v>
      </c>
      <c r="AF55" s="2">
        <f t="shared" si="19"/>
        <v>0</v>
      </c>
      <c r="AG55" s="2">
        <f t="shared" si="20"/>
        <v>0</v>
      </c>
      <c r="AH55" s="2">
        <f t="shared" si="21"/>
        <v>0</v>
      </c>
    </row>
    <row r="56" spans="1:34" s="5" customFormat="1" ht="15.95" customHeight="1" x14ac:dyDescent="0.2">
      <c r="A56" s="138" t="str">
        <f>jogo!A56</f>
        <v>06.06. 20:00</v>
      </c>
      <c r="B56" s="139" t="str">
        <f>jogo!B56</f>
        <v>Fluminense</v>
      </c>
      <c r="C56" s="140"/>
      <c r="D56" s="141" t="s">
        <v>52</v>
      </c>
      <c r="E56" s="141"/>
      <c r="F56" s="142" t="str">
        <f>jogo!D56</f>
        <v>Atlético-PR</v>
      </c>
      <c r="G56" s="196" t="str">
        <f>jogo!E56</f>
        <v>Maracanã</v>
      </c>
      <c r="H56" s="102"/>
      <c r="I56" s="102"/>
      <c r="J56" s="102"/>
      <c r="K56" s="102"/>
      <c r="L56" s="279" t="s">
        <v>120</v>
      </c>
      <c r="M56" s="278"/>
      <c r="N56" s="278"/>
      <c r="O56" s="278"/>
      <c r="P56" s="278"/>
      <c r="Q56" s="278"/>
      <c r="R56" s="102"/>
      <c r="S56" s="102"/>
      <c r="T56" s="102"/>
      <c r="U56" s="102"/>
      <c r="V56" s="102"/>
      <c r="W56" s="2" t="str">
        <f t="shared" si="9"/>
        <v/>
      </c>
      <c r="X56" s="2" t="str">
        <f t="shared" si="10"/>
        <v/>
      </c>
      <c r="Y56" s="2" t="str">
        <f t="shared" si="11"/>
        <v/>
      </c>
      <c r="Z56" s="2" t="str">
        <f t="shared" si="12"/>
        <v/>
      </c>
      <c r="AA56" s="2" t="str">
        <f t="shared" si="13"/>
        <v/>
      </c>
      <c r="AB56" s="2" t="str">
        <f t="shared" si="14"/>
        <v/>
      </c>
      <c r="AC56" s="2">
        <f t="shared" si="16"/>
        <v>0</v>
      </c>
      <c r="AD56" s="2">
        <f t="shared" si="17"/>
        <v>0</v>
      </c>
      <c r="AE56" s="2">
        <f t="shared" si="18"/>
        <v>0</v>
      </c>
      <c r="AF56" s="2">
        <f t="shared" si="19"/>
        <v>0</v>
      </c>
      <c r="AG56" s="2">
        <f t="shared" si="20"/>
        <v>0</v>
      </c>
      <c r="AH56" s="2">
        <f t="shared" si="21"/>
        <v>0</v>
      </c>
    </row>
    <row r="57" spans="1:34" s="5" customFormat="1" ht="15.95" customHeight="1" x14ac:dyDescent="0.2">
      <c r="A57" s="138" t="str">
        <f>jogo!A57</f>
        <v>07.06. 19:30</v>
      </c>
      <c r="B57" s="139" t="str">
        <f>jogo!B57</f>
        <v>Atlético-MG</v>
      </c>
      <c r="C57" s="140"/>
      <c r="D57" s="141" t="s">
        <v>52</v>
      </c>
      <c r="E57" s="141"/>
      <c r="F57" s="142" t="str">
        <f>jogo!D57</f>
        <v>Avaí</v>
      </c>
      <c r="G57" s="196" t="str">
        <f>jogo!E57</f>
        <v>Independência</v>
      </c>
      <c r="H57" s="102"/>
      <c r="I57" s="102"/>
      <c r="J57" s="102"/>
      <c r="K57" s="102"/>
      <c r="L57" s="278"/>
      <c r="M57" s="278"/>
      <c r="N57" s="278"/>
      <c r="O57" s="278"/>
      <c r="P57" s="278"/>
      <c r="Q57" s="278"/>
      <c r="R57" s="102"/>
      <c r="S57" s="102"/>
      <c r="T57" s="102"/>
      <c r="U57" s="102"/>
      <c r="V57" s="102"/>
      <c r="W57" s="2" t="str">
        <f t="shared" si="9"/>
        <v/>
      </c>
      <c r="X57" s="2" t="str">
        <f t="shared" si="10"/>
        <v/>
      </c>
      <c r="Y57" s="2" t="str">
        <f t="shared" si="11"/>
        <v/>
      </c>
      <c r="Z57" s="2" t="str">
        <f t="shared" si="12"/>
        <v/>
      </c>
      <c r="AA57" s="2" t="str">
        <f t="shared" si="13"/>
        <v/>
      </c>
      <c r="AB57" s="2" t="str">
        <f t="shared" si="14"/>
        <v/>
      </c>
      <c r="AC57" s="2">
        <f t="shared" si="16"/>
        <v>0</v>
      </c>
      <c r="AD57" s="2">
        <f t="shared" si="17"/>
        <v>0</v>
      </c>
      <c r="AE57" s="2">
        <f t="shared" si="18"/>
        <v>0</v>
      </c>
      <c r="AF57" s="2">
        <f t="shared" si="19"/>
        <v>0</v>
      </c>
      <c r="AG57" s="2">
        <f t="shared" si="20"/>
        <v>0</v>
      </c>
      <c r="AH57" s="2">
        <f t="shared" si="21"/>
        <v>0</v>
      </c>
    </row>
    <row r="58" spans="1:34" s="5" customFormat="1" ht="15.95" customHeight="1" x14ac:dyDescent="0.2">
      <c r="A58" s="138" t="str">
        <f>jogo!A58</f>
        <v>07.06. 19:30</v>
      </c>
      <c r="B58" s="139" t="str">
        <f>jogo!B58</f>
        <v>Coritiba</v>
      </c>
      <c r="C58" s="140"/>
      <c r="D58" s="141" t="s">
        <v>52</v>
      </c>
      <c r="E58" s="141"/>
      <c r="F58" s="142" t="str">
        <f>jogo!D58</f>
        <v>Palmeiras</v>
      </c>
      <c r="G58" s="196" t="str">
        <f>jogo!E58</f>
        <v>Couto Pereira</v>
      </c>
      <c r="H58" s="102"/>
      <c r="I58" s="102"/>
      <c r="J58" s="102"/>
      <c r="K58" s="102"/>
      <c r="L58" s="279" t="s">
        <v>125</v>
      </c>
      <c r="M58" s="278"/>
      <c r="N58" s="278"/>
      <c r="O58" s="278"/>
      <c r="P58" s="278"/>
      <c r="Q58" s="278"/>
      <c r="R58" s="102"/>
      <c r="S58" s="102"/>
      <c r="T58" s="102"/>
      <c r="U58" s="102"/>
      <c r="V58" s="102"/>
      <c r="W58" s="2" t="str">
        <f t="shared" si="9"/>
        <v/>
      </c>
      <c r="X58" s="2" t="str">
        <f t="shared" si="10"/>
        <v/>
      </c>
      <c r="Y58" s="2" t="str">
        <f t="shared" si="11"/>
        <v/>
      </c>
      <c r="Z58" s="2" t="str">
        <f t="shared" si="12"/>
        <v/>
      </c>
      <c r="AA58" s="2" t="str">
        <f t="shared" si="13"/>
        <v/>
      </c>
      <c r="AB58" s="2" t="str">
        <f t="shared" si="14"/>
        <v/>
      </c>
      <c r="AC58" s="2">
        <f t="shared" si="16"/>
        <v>0</v>
      </c>
      <c r="AD58" s="2">
        <f t="shared" si="17"/>
        <v>0</v>
      </c>
      <c r="AE58" s="2">
        <f t="shared" si="18"/>
        <v>0</v>
      </c>
      <c r="AF58" s="2">
        <f t="shared" si="19"/>
        <v>0</v>
      </c>
      <c r="AG58" s="2">
        <f t="shared" si="20"/>
        <v>0</v>
      </c>
      <c r="AH58" s="2">
        <f t="shared" si="21"/>
        <v>0</v>
      </c>
    </row>
    <row r="59" spans="1:34" s="5" customFormat="1" ht="15.95" customHeight="1" x14ac:dyDescent="0.2">
      <c r="A59" s="138" t="str">
        <f>jogo!A59</f>
        <v>07.06. 21:00</v>
      </c>
      <c r="B59" s="139" t="str">
        <f>jogo!B59</f>
        <v>Santos</v>
      </c>
      <c r="C59" s="140"/>
      <c r="D59" s="141" t="s">
        <v>52</v>
      </c>
      <c r="E59" s="141"/>
      <c r="F59" s="142" t="str">
        <f>jogo!D59</f>
        <v>Botafogo</v>
      </c>
      <c r="G59" s="196" t="str">
        <f>jogo!E59</f>
        <v>Vila Belmiro</v>
      </c>
      <c r="H59" s="102"/>
      <c r="I59" s="102"/>
      <c r="J59" s="102"/>
      <c r="K59" s="102"/>
      <c r="L59" s="280" t="s">
        <v>126</v>
      </c>
      <c r="M59" s="280"/>
      <c r="N59" s="280"/>
      <c r="O59" s="280"/>
      <c r="P59" s="280"/>
      <c r="Q59" s="280"/>
      <c r="R59" s="102"/>
      <c r="S59" s="102"/>
      <c r="T59" s="102"/>
      <c r="U59" s="102"/>
      <c r="V59" s="102"/>
      <c r="W59" s="2" t="str">
        <f t="shared" si="9"/>
        <v/>
      </c>
      <c r="X59" s="2" t="str">
        <f t="shared" si="10"/>
        <v/>
      </c>
      <c r="Y59" s="2" t="str">
        <f t="shared" si="11"/>
        <v/>
      </c>
      <c r="Z59" s="2" t="str">
        <f t="shared" si="12"/>
        <v/>
      </c>
      <c r="AA59" s="2" t="str">
        <f t="shared" si="13"/>
        <v/>
      </c>
      <c r="AB59" s="2" t="str">
        <f t="shared" si="14"/>
        <v/>
      </c>
      <c r="AC59" s="2">
        <f t="shared" si="16"/>
        <v>0</v>
      </c>
      <c r="AD59" s="2">
        <f t="shared" si="17"/>
        <v>0</v>
      </c>
      <c r="AE59" s="2">
        <f t="shared" si="18"/>
        <v>0</v>
      </c>
      <c r="AF59" s="2">
        <f t="shared" si="19"/>
        <v>0</v>
      </c>
      <c r="AG59" s="2">
        <f t="shared" si="20"/>
        <v>0</v>
      </c>
      <c r="AH59" s="2">
        <f t="shared" si="21"/>
        <v>0</v>
      </c>
    </row>
    <row r="60" spans="1:34" s="5" customFormat="1" ht="15.95" customHeight="1" x14ac:dyDescent="0.2">
      <c r="A60" s="138" t="str">
        <f>jogo!A60</f>
        <v>07.06. 21:45</v>
      </c>
      <c r="B60" s="139" t="str">
        <f>jogo!B60</f>
        <v>Chapecoense</v>
      </c>
      <c r="C60" s="140"/>
      <c r="D60" s="141" t="s">
        <v>52</v>
      </c>
      <c r="E60" s="141"/>
      <c r="F60" s="142" t="str">
        <f>jogo!D60</f>
        <v>Grêmio</v>
      </c>
      <c r="G60" s="196" t="str">
        <f>jogo!E60</f>
        <v>Arena Condá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2" t="str">
        <f t="shared" si="9"/>
        <v/>
      </c>
      <c r="X60" s="2" t="str">
        <f t="shared" si="10"/>
        <v/>
      </c>
      <c r="Y60" s="2" t="str">
        <f t="shared" si="11"/>
        <v/>
      </c>
      <c r="Z60" s="2" t="str">
        <f t="shared" si="12"/>
        <v/>
      </c>
      <c r="AA60" s="2" t="str">
        <f t="shared" si="13"/>
        <v/>
      </c>
      <c r="AB60" s="2" t="str">
        <f t="shared" si="14"/>
        <v/>
      </c>
      <c r="AC60" s="2">
        <f t="shared" si="16"/>
        <v>0</v>
      </c>
      <c r="AD60" s="2">
        <f t="shared" si="17"/>
        <v>0</v>
      </c>
      <c r="AE60" s="2">
        <f t="shared" si="18"/>
        <v>0</v>
      </c>
      <c r="AF60" s="2">
        <f t="shared" si="19"/>
        <v>0</v>
      </c>
      <c r="AG60" s="2">
        <f t="shared" si="20"/>
        <v>0</v>
      </c>
      <c r="AH60" s="2">
        <f t="shared" si="21"/>
        <v>0</v>
      </c>
    </row>
    <row r="61" spans="1:34" s="5" customFormat="1" ht="15.95" customHeight="1" x14ac:dyDescent="0.2">
      <c r="A61" s="138" t="str">
        <f>jogo!A61</f>
        <v>07.06. 21:45</v>
      </c>
      <c r="B61" s="139" t="str">
        <f>jogo!B61</f>
        <v>Sport Recife</v>
      </c>
      <c r="C61" s="140"/>
      <c r="D61" s="141" t="s">
        <v>52</v>
      </c>
      <c r="E61" s="141"/>
      <c r="F61" s="142" t="str">
        <f>jogo!D61</f>
        <v>Flamengo</v>
      </c>
      <c r="G61" s="196" t="str">
        <f>jogo!E61</f>
        <v>Ilha do Retiro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2" t="str">
        <f t="shared" si="9"/>
        <v/>
      </c>
      <c r="X61" s="2" t="str">
        <f t="shared" si="10"/>
        <v/>
      </c>
      <c r="Y61" s="2" t="str">
        <f t="shared" si="11"/>
        <v/>
      </c>
      <c r="Z61" s="2" t="str">
        <f t="shared" si="12"/>
        <v/>
      </c>
      <c r="AA61" s="2" t="str">
        <f t="shared" si="13"/>
        <v/>
      </c>
      <c r="AB61" s="2" t="str">
        <f t="shared" si="14"/>
        <v/>
      </c>
      <c r="AC61" s="2">
        <f t="shared" si="16"/>
        <v>0</v>
      </c>
      <c r="AD61" s="2">
        <f t="shared" si="17"/>
        <v>0</v>
      </c>
      <c r="AE61" s="2">
        <f t="shared" si="18"/>
        <v>0</v>
      </c>
      <c r="AF61" s="2">
        <f t="shared" si="19"/>
        <v>0</v>
      </c>
      <c r="AG61" s="2">
        <f t="shared" si="20"/>
        <v>0</v>
      </c>
      <c r="AH61" s="2">
        <f t="shared" si="21"/>
        <v>0</v>
      </c>
    </row>
    <row r="62" spans="1:34" s="5" customFormat="1" ht="15.95" customHeight="1" x14ac:dyDescent="0.2">
      <c r="A62" s="138" t="str">
        <f>jogo!A62</f>
        <v>07.06. 21:45</v>
      </c>
      <c r="B62" s="139" t="str">
        <f>jogo!B62</f>
        <v>Vasco</v>
      </c>
      <c r="C62" s="140"/>
      <c r="D62" s="141" t="s">
        <v>52</v>
      </c>
      <c r="E62" s="141"/>
      <c r="F62" s="142" t="str">
        <f>jogo!D62</f>
        <v>Corinthians</v>
      </c>
      <c r="G62" s="196" t="str">
        <f>jogo!E62</f>
        <v>São Januário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2" t="str">
        <f t="shared" si="9"/>
        <v/>
      </c>
      <c r="X62" s="2" t="str">
        <f t="shared" si="10"/>
        <v/>
      </c>
      <c r="Y62" s="2" t="str">
        <f t="shared" si="11"/>
        <v/>
      </c>
      <c r="Z62" s="2" t="str">
        <f t="shared" si="12"/>
        <v/>
      </c>
      <c r="AA62" s="2" t="str">
        <f t="shared" si="13"/>
        <v/>
      </c>
      <c r="AB62" s="2" t="str">
        <f t="shared" si="14"/>
        <v/>
      </c>
      <c r="AC62" s="2">
        <f t="shared" si="16"/>
        <v>0</v>
      </c>
      <c r="AD62" s="2">
        <f t="shared" si="17"/>
        <v>0</v>
      </c>
      <c r="AE62" s="2">
        <f t="shared" si="18"/>
        <v>0</v>
      </c>
      <c r="AF62" s="2">
        <f t="shared" si="19"/>
        <v>0</v>
      </c>
      <c r="AG62" s="2">
        <f t="shared" si="20"/>
        <v>0</v>
      </c>
      <c r="AH62" s="2">
        <f t="shared" si="21"/>
        <v>0</v>
      </c>
    </row>
    <row r="63" spans="1:34" s="5" customFormat="1" ht="15.95" customHeight="1" x14ac:dyDescent="0.2">
      <c r="A63" s="138" t="str">
        <f>jogo!A63</f>
        <v>08.06. 19:30</v>
      </c>
      <c r="B63" s="139" t="str">
        <f>jogo!B63</f>
        <v>Atlético-GO</v>
      </c>
      <c r="C63" s="140"/>
      <c r="D63" s="141" t="s">
        <v>52</v>
      </c>
      <c r="E63" s="141"/>
      <c r="F63" s="142" t="str">
        <f>jogo!D63</f>
        <v>Ponte Preta</v>
      </c>
      <c r="G63" s="196" t="str">
        <f>jogo!E63</f>
        <v>Serra Dourada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2" t="str">
        <f t="shared" si="9"/>
        <v/>
      </c>
      <c r="X63" s="2" t="str">
        <f t="shared" si="10"/>
        <v/>
      </c>
      <c r="Y63" s="2" t="str">
        <f t="shared" si="11"/>
        <v/>
      </c>
      <c r="Z63" s="2" t="str">
        <f t="shared" si="12"/>
        <v/>
      </c>
      <c r="AA63" s="2" t="str">
        <f t="shared" si="13"/>
        <v/>
      </c>
      <c r="AB63" s="2" t="str">
        <f t="shared" si="14"/>
        <v/>
      </c>
      <c r="AC63" s="2">
        <f t="shared" si="16"/>
        <v>0</v>
      </c>
      <c r="AD63" s="2">
        <f t="shared" si="17"/>
        <v>0</v>
      </c>
      <c r="AE63" s="2">
        <f t="shared" si="18"/>
        <v>0</v>
      </c>
      <c r="AF63" s="2">
        <f t="shared" si="19"/>
        <v>0</v>
      </c>
      <c r="AG63" s="2">
        <f t="shared" si="20"/>
        <v>0</v>
      </c>
      <c r="AH63" s="2">
        <f t="shared" si="21"/>
        <v>0</v>
      </c>
    </row>
    <row r="64" spans="1:34" s="5" customFormat="1" ht="15.95" customHeight="1" x14ac:dyDescent="0.2">
      <c r="A64" s="138" t="str">
        <f>jogo!A64</f>
        <v>08.06. 19:30</v>
      </c>
      <c r="B64" s="139" t="str">
        <f>jogo!B64</f>
        <v>São Paulo</v>
      </c>
      <c r="C64" s="140"/>
      <c r="D64" s="141" t="s">
        <v>52</v>
      </c>
      <c r="E64" s="141"/>
      <c r="F64" s="142" t="str">
        <f>jogo!D64</f>
        <v>Vitória</v>
      </c>
      <c r="G64" s="196" t="str">
        <f>jogo!E64</f>
        <v>Morumbi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2" t="str">
        <f t="shared" si="9"/>
        <v/>
      </c>
      <c r="X64" s="2" t="str">
        <f t="shared" si="10"/>
        <v/>
      </c>
      <c r="Y64" s="2" t="str">
        <f t="shared" si="11"/>
        <v/>
      </c>
      <c r="Z64" s="2" t="str">
        <f t="shared" si="12"/>
        <v/>
      </c>
      <c r="AA64" s="2" t="str">
        <f t="shared" si="13"/>
        <v/>
      </c>
      <c r="AB64" s="2" t="str">
        <f t="shared" si="14"/>
        <v/>
      </c>
      <c r="AC64" s="2">
        <f t="shared" si="16"/>
        <v>0</v>
      </c>
      <c r="AD64" s="2">
        <f t="shared" si="17"/>
        <v>0</v>
      </c>
      <c r="AE64" s="2">
        <f t="shared" si="18"/>
        <v>0</v>
      </c>
      <c r="AF64" s="2">
        <f t="shared" si="19"/>
        <v>0</v>
      </c>
      <c r="AG64" s="2">
        <f t="shared" si="20"/>
        <v>0</v>
      </c>
      <c r="AH64" s="2">
        <f t="shared" si="21"/>
        <v>0</v>
      </c>
    </row>
    <row r="65" spans="1:34" s="5" customFormat="1" ht="15.95" customHeight="1" x14ac:dyDescent="0.2">
      <c r="A65" s="138" t="str">
        <f>jogo!A65</f>
        <v>08.06. 21:00</v>
      </c>
      <c r="B65" s="139" t="str">
        <f>jogo!B65</f>
        <v>Bahia</v>
      </c>
      <c r="C65" s="140"/>
      <c r="D65" s="141" t="s">
        <v>52</v>
      </c>
      <c r="E65" s="141"/>
      <c r="F65" s="142" t="str">
        <f>jogo!D65</f>
        <v>Cruzeiro</v>
      </c>
      <c r="G65" s="196" t="str">
        <f>jogo!E65</f>
        <v>Arena Fonte Nova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2" t="str">
        <f t="shared" si="9"/>
        <v/>
      </c>
      <c r="X65" s="2" t="str">
        <f t="shared" si="10"/>
        <v/>
      </c>
      <c r="Y65" s="2" t="str">
        <f t="shared" si="11"/>
        <v/>
      </c>
      <c r="Z65" s="2" t="str">
        <f t="shared" si="12"/>
        <v/>
      </c>
      <c r="AA65" s="2" t="str">
        <f t="shared" si="13"/>
        <v/>
      </c>
      <c r="AB65" s="2" t="str">
        <f t="shared" si="14"/>
        <v/>
      </c>
      <c r="AC65" s="2">
        <f t="shared" si="16"/>
        <v>0</v>
      </c>
      <c r="AD65" s="2">
        <f t="shared" si="17"/>
        <v>0</v>
      </c>
      <c r="AE65" s="2">
        <f t="shared" si="18"/>
        <v>0</v>
      </c>
      <c r="AF65" s="2">
        <f t="shared" si="19"/>
        <v>0</v>
      </c>
      <c r="AG65" s="2">
        <f t="shared" si="20"/>
        <v>0</v>
      </c>
      <c r="AH65" s="2">
        <f t="shared" si="21"/>
        <v>0</v>
      </c>
    </row>
    <row r="66" spans="1:34" s="5" customFormat="1" ht="15.95" customHeight="1" x14ac:dyDescent="0.2">
      <c r="A66" s="121" t="s">
        <v>60</v>
      </c>
      <c r="B66" s="122"/>
      <c r="C66" s="137"/>
      <c r="D66" s="122"/>
      <c r="E66" s="122"/>
      <c r="F66" s="122"/>
      <c r="G66" s="123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2" t="str">
        <f t="shared" si="9"/>
        <v/>
      </c>
      <c r="X66" s="2" t="str">
        <f t="shared" si="10"/>
        <v/>
      </c>
      <c r="Y66" s="2" t="str">
        <f t="shared" si="11"/>
        <v/>
      </c>
      <c r="Z66" s="2" t="str">
        <f t="shared" si="12"/>
        <v/>
      </c>
      <c r="AA66" s="2" t="str">
        <f t="shared" si="13"/>
        <v/>
      </c>
      <c r="AB66" s="2" t="str">
        <f t="shared" si="14"/>
        <v/>
      </c>
      <c r="AC66" s="2">
        <f t="shared" si="16"/>
        <v>0</v>
      </c>
      <c r="AD66" s="2">
        <f t="shared" si="17"/>
        <v>0</v>
      </c>
      <c r="AE66" s="2">
        <f t="shared" si="18"/>
        <v>0</v>
      </c>
      <c r="AF66" s="2">
        <f t="shared" si="19"/>
        <v>0</v>
      </c>
      <c r="AG66" s="2">
        <f t="shared" si="20"/>
        <v>0</v>
      </c>
      <c r="AH66" s="2">
        <f t="shared" si="21"/>
        <v>0</v>
      </c>
    </row>
    <row r="67" spans="1:34" s="5" customFormat="1" ht="15.95" customHeight="1" x14ac:dyDescent="0.2">
      <c r="A67" s="124" t="s">
        <v>54</v>
      </c>
      <c r="B67" s="124"/>
      <c r="C67" s="132"/>
      <c r="D67" s="125"/>
      <c r="E67" s="124"/>
      <c r="F67" s="124"/>
      <c r="G67" s="124" t="s">
        <v>50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2" t="str">
        <f t="shared" si="9"/>
        <v/>
      </c>
      <c r="X67" s="2" t="str">
        <f t="shared" si="10"/>
        <v/>
      </c>
      <c r="Y67" s="2" t="str">
        <f t="shared" si="11"/>
        <v/>
      </c>
      <c r="Z67" s="2" t="str">
        <f t="shared" si="12"/>
        <v/>
      </c>
      <c r="AA67" s="2" t="str">
        <f t="shared" si="13"/>
        <v/>
      </c>
      <c r="AB67" s="2" t="str">
        <f t="shared" si="14"/>
        <v/>
      </c>
      <c r="AC67" s="2">
        <f t="shared" si="16"/>
        <v>0</v>
      </c>
      <c r="AD67" s="2">
        <f t="shared" si="17"/>
        <v>0</v>
      </c>
      <c r="AE67" s="2">
        <f t="shared" si="18"/>
        <v>0</v>
      </c>
      <c r="AF67" s="2">
        <f t="shared" si="19"/>
        <v>0</v>
      </c>
      <c r="AG67" s="2">
        <f t="shared" si="20"/>
        <v>0</v>
      </c>
      <c r="AH67" s="2">
        <f t="shared" si="21"/>
        <v>0</v>
      </c>
    </row>
    <row r="68" spans="1:34" s="5" customFormat="1" ht="15.95" customHeight="1" x14ac:dyDescent="0.2">
      <c r="A68" s="138" t="str">
        <f>jogo!A68</f>
        <v>10.06. 16:00</v>
      </c>
      <c r="B68" s="139" t="str">
        <f>jogo!B68</f>
        <v>Palmeiras</v>
      </c>
      <c r="C68" s="140"/>
      <c r="D68" s="141" t="s">
        <v>52</v>
      </c>
      <c r="E68" s="141"/>
      <c r="F68" s="142" t="str">
        <f>jogo!D68</f>
        <v>Fluminense</v>
      </c>
      <c r="G68" s="196" t="str">
        <f>jogo!E68</f>
        <v>Allianz Parque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2" t="str">
        <f t="shared" si="9"/>
        <v/>
      </c>
      <c r="X68" s="2" t="str">
        <f t="shared" si="10"/>
        <v/>
      </c>
      <c r="Y68" s="2" t="str">
        <f t="shared" si="11"/>
        <v/>
      </c>
      <c r="Z68" s="2" t="str">
        <f t="shared" si="12"/>
        <v/>
      </c>
      <c r="AA68" s="2" t="str">
        <f t="shared" si="13"/>
        <v/>
      </c>
      <c r="AB68" s="2" t="str">
        <f t="shared" si="14"/>
        <v/>
      </c>
      <c r="AC68" s="2">
        <f t="shared" si="16"/>
        <v>0</v>
      </c>
      <c r="AD68" s="2">
        <f t="shared" si="17"/>
        <v>0</v>
      </c>
      <c r="AE68" s="2">
        <f t="shared" si="18"/>
        <v>0</v>
      </c>
      <c r="AF68" s="2">
        <f t="shared" si="19"/>
        <v>0</v>
      </c>
      <c r="AG68" s="2">
        <f t="shared" si="20"/>
        <v>0</v>
      </c>
      <c r="AH68" s="2">
        <f t="shared" si="21"/>
        <v>0</v>
      </c>
    </row>
    <row r="69" spans="1:34" s="5" customFormat="1" ht="15.95" customHeight="1" x14ac:dyDescent="0.2">
      <c r="A69" s="138" t="str">
        <f>jogo!A69</f>
        <v>10.06. 19:00</v>
      </c>
      <c r="B69" s="139" t="str">
        <f>jogo!B69</f>
        <v>Vasco</v>
      </c>
      <c r="C69" s="140"/>
      <c r="D69" s="141" t="s">
        <v>52</v>
      </c>
      <c r="E69" s="141"/>
      <c r="F69" s="142" t="str">
        <f>jogo!D69</f>
        <v>Sport Recife</v>
      </c>
      <c r="G69" s="196" t="str">
        <f>jogo!E69</f>
        <v>São Januário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2" t="str">
        <f t="shared" si="9"/>
        <v/>
      </c>
      <c r="X69" s="2" t="str">
        <f t="shared" si="10"/>
        <v/>
      </c>
      <c r="Y69" s="2" t="str">
        <f t="shared" si="11"/>
        <v/>
      </c>
      <c r="Z69" s="2" t="str">
        <f t="shared" si="12"/>
        <v/>
      </c>
      <c r="AA69" s="2" t="str">
        <f t="shared" si="13"/>
        <v/>
      </c>
      <c r="AB69" s="2" t="str">
        <f t="shared" si="14"/>
        <v/>
      </c>
      <c r="AC69" s="2">
        <f t="shared" si="16"/>
        <v>0</v>
      </c>
      <c r="AD69" s="2">
        <f t="shared" si="17"/>
        <v>0</v>
      </c>
      <c r="AE69" s="2">
        <f t="shared" si="18"/>
        <v>0</v>
      </c>
      <c r="AF69" s="2">
        <f t="shared" si="19"/>
        <v>0</v>
      </c>
      <c r="AG69" s="2">
        <f t="shared" si="20"/>
        <v>0</v>
      </c>
      <c r="AH69" s="2">
        <f t="shared" si="21"/>
        <v>0</v>
      </c>
    </row>
    <row r="70" spans="1:34" s="5" customFormat="1" ht="15.95" customHeight="1" x14ac:dyDescent="0.2">
      <c r="A70" s="138" t="str">
        <f>jogo!A70</f>
        <v>11.06. 11:00</v>
      </c>
      <c r="B70" s="139" t="str">
        <f>jogo!B70</f>
        <v>Botafogo</v>
      </c>
      <c r="C70" s="140"/>
      <c r="D70" s="141" t="s">
        <v>52</v>
      </c>
      <c r="E70" s="141"/>
      <c r="F70" s="142" t="str">
        <f>jogo!D70</f>
        <v>Coritiba</v>
      </c>
      <c r="G70" s="196" t="str">
        <f>jogo!E70</f>
        <v>Nilton Santos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2" t="str">
        <f t="shared" ref="W70:W133" si="24">IF(C70&amp;E70="","",IF(C70=E70,1,IF(C70&gt;E70,3,IF(C70&lt;E70,0))))</f>
        <v/>
      </c>
      <c r="X70" s="2" t="str">
        <f t="shared" ref="X70:X133" si="25">IF(C70&amp;E70="","",IF(E70=C70,1,IF(C70&lt;E70,3,IF(C70&gt;E70,0))))</f>
        <v/>
      </c>
      <c r="Y70" s="2" t="str">
        <f t="shared" ref="Y70:Y133" si="26">IF(C70&amp;E70="","",IF(C70&amp;E70&lt;&gt;"",1))</f>
        <v/>
      </c>
      <c r="Z70" s="2" t="str">
        <f t="shared" ref="Z70:Z133" si="27">IF(C70&amp;E70="","",IF(C70&amp;E70&lt;&gt;"",1))</f>
        <v/>
      </c>
      <c r="AA70" s="2" t="str">
        <f t="shared" ref="AA70:AA133" si="28">IF(C70="","",C70)</f>
        <v/>
      </c>
      <c r="AB70" s="2" t="str">
        <f t="shared" ref="AB70:AB133" si="29">IF(E70="","",E70)</f>
        <v/>
      </c>
      <c r="AC70" s="2">
        <f t="shared" si="16"/>
        <v>0</v>
      </c>
      <c r="AD70" s="2">
        <f t="shared" si="17"/>
        <v>0</v>
      </c>
      <c r="AE70" s="2">
        <f t="shared" si="18"/>
        <v>0</v>
      </c>
      <c r="AF70" s="2">
        <f t="shared" si="19"/>
        <v>0</v>
      </c>
      <c r="AG70" s="2">
        <f t="shared" si="20"/>
        <v>0</v>
      </c>
      <c r="AH70" s="2">
        <f t="shared" si="21"/>
        <v>0</v>
      </c>
    </row>
    <row r="71" spans="1:34" s="5" customFormat="1" ht="15.95" customHeight="1" x14ac:dyDescent="0.2">
      <c r="A71" s="138" t="str">
        <f>jogo!A71</f>
        <v>11.06. 16:00</v>
      </c>
      <c r="B71" s="139" t="str">
        <f>jogo!B71</f>
        <v>Avaí</v>
      </c>
      <c r="C71" s="140"/>
      <c r="D71" s="141" t="s">
        <v>52</v>
      </c>
      <c r="E71" s="141"/>
      <c r="F71" s="142" t="str">
        <f>jogo!D71</f>
        <v>Flamengo</v>
      </c>
      <c r="G71" s="196" t="str">
        <f>jogo!E71</f>
        <v>Ressacada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2" t="str">
        <f t="shared" si="24"/>
        <v/>
      </c>
      <c r="X71" s="2" t="str">
        <f t="shared" si="25"/>
        <v/>
      </c>
      <c r="Y71" s="2" t="str">
        <f t="shared" si="26"/>
        <v/>
      </c>
      <c r="Z71" s="2" t="str">
        <f t="shared" si="27"/>
        <v/>
      </c>
      <c r="AA71" s="2" t="str">
        <f t="shared" si="28"/>
        <v/>
      </c>
      <c r="AB71" s="2" t="str">
        <f t="shared" si="29"/>
        <v/>
      </c>
      <c r="AC71" s="2">
        <f t="shared" ref="AC71:AC134" si="30">IF(W71=3,1,0)</f>
        <v>0</v>
      </c>
      <c r="AD71" s="2">
        <f t="shared" ref="AD71:AD134" si="31">IF(X71=3,1,0)</f>
        <v>0</v>
      </c>
      <c r="AE71" s="2">
        <f t="shared" ref="AE71:AE134" si="32">IF(W71=1,1,0)</f>
        <v>0</v>
      </c>
      <c r="AF71" s="2">
        <f t="shared" ref="AF71:AF134" si="33">IF(X71=1,1,0)</f>
        <v>0</v>
      </c>
      <c r="AG71" s="2">
        <f t="shared" ref="AG71:AG134" si="34">IF(W71=0,1,0)</f>
        <v>0</v>
      </c>
      <c r="AH71" s="2">
        <f t="shared" ref="AH71:AH134" si="35">IF(X71=0,1,0)</f>
        <v>0</v>
      </c>
    </row>
    <row r="72" spans="1:34" s="5" customFormat="1" ht="15.95" customHeight="1" x14ac:dyDescent="0.2">
      <c r="A72" s="138" t="str">
        <f>jogo!A72</f>
        <v>11.06. 16:00</v>
      </c>
      <c r="B72" s="139" t="str">
        <f>jogo!B72</f>
        <v>Corinthians</v>
      </c>
      <c r="C72" s="140"/>
      <c r="D72" s="141" t="s">
        <v>52</v>
      </c>
      <c r="E72" s="141"/>
      <c r="F72" s="142" t="str">
        <f>jogo!D72</f>
        <v>São Paulo</v>
      </c>
      <c r="G72" s="196" t="str">
        <f>jogo!E72</f>
        <v>Arena Corinthians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2" t="str">
        <f t="shared" si="24"/>
        <v/>
      </c>
      <c r="X72" s="2" t="str">
        <f t="shared" si="25"/>
        <v/>
      </c>
      <c r="Y72" s="2" t="str">
        <f t="shared" si="26"/>
        <v/>
      </c>
      <c r="Z72" s="2" t="str">
        <f t="shared" si="27"/>
        <v/>
      </c>
      <c r="AA72" s="2" t="str">
        <f t="shared" si="28"/>
        <v/>
      </c>
      <c r="AB72" s="2" t="str">
        <f t="shared" si="29"/>
        <v/>
      </c>
      <c r="AC72" s="2">
        <f t="shared" si="30"/>
        <v>0</v>
      </c>
      <c r="AD72" s="2">
        <f t="shared" si="31"/>
        <v>0</v>
      </c>
      <c r="AE72" s="2">
        <f t="shared" si="32"/>
        <v>0</v>
      </c>
      <c r="AF72" s="2">
        <f t="shared" si="33"/>
        <v>0</v>
      </c>
      <c r="AG72" s="2">
        <f t="shared" si="34"/>
        <v>0</v>
      </c>
      <c r="AH72" s="2">
        <f t="shared" si="35"/>
        <v>0</v>
      </c>
    </row>
    <row r="73" spans="1:34" s="5" customFormat="1" ht="15.95" customHeight="1" x14ac:dyDescent="0.2">
      <c r="A73" s="138" t="str">
        <f>jogo!A73</f>
        <v>11.06. 16:00</v>
      </c>
      <c r="B73" s="139" t="str">
        <f>jogo!B73</f>
        <v>Ponte Preta</v>
      </c>
      <c r="C73" s="140"/>
      <c r="D73" s="141" t="s">
        <v>52</v>
      </c>
      <c r="E73" s="141"/>
      <c r="F73" s="142" t="str">
        <f>jogo!D73</f>
        <v>Chapecoense</v>
      </c>
      <c r="G73" s="196" t="str">
        <f>jogo!E73</f>
        <v>Moisés Lucarelli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2" t="str">
        <f t="shared" si="24"/>
        <v/>
      </c>
      <c r="X73" s="2" t="str">
        <f t="shared" si="25"/>
        <v/>
      </c>
      <c r="Y73" s="2" t="str">
        <f t="shared" si="26"/>
        <v/>
      </c>
      <c r="Z73" s="2" t="str">
        <f t="shared" si="27"/>
        <v/>
      </c>
      <c r="AA73" s="2" t="str">
        <f t="shared" si="28"/>
        <v/>
      </c>
      <c r="AB73" s="2" t="str">
        <f t="shared" si="29"/>
        <v/>
      </c>
      <c r="AC73" s="2">
        <f t="shared" si="30"/>
        <v>0</v>
      </c>
      <c r="AD73" s="2">
        <f t="shared" si="31"/>
        <v>0</v>
      </c>
      <c r="AE73" s="2">
        <f t="shared" si="32"/>
        <v>0</v>
      </c>
      <c r="AF73" s="2">
        <f t="shared" si="33"/>
        <v>0</v>
      </c>
      <c r="AG73" s="2">
        <f t="shared" si="34"/>
        <v>0</v>
      </c>
      <c r="AH73" s="2">
        <f t="shared" si="35"/>
        <v>0</v>
      </c>
    </row>
    <row r="74" spans="1:34" s="5" customFormat="1" ht="15.95" customHeight="1" x14ac:dyDescent="0.2">
      <c r="A74" s="138" t="str">
        <f>jogo!A74</f>
        <v>11.06. 16:00</v>
      </c>
      <c r="B74" s="139" t="str">
        <f>jogo!B74</f>
        <v>Vitória</v>
      </c>
      <c r="C74" s="140"/>
      <c r="D74" s="141" t="s">
        <v>52</v>
      </c>
      <c r="E74" s="141"/>
      <c r="F74" s="142" t="str">
        <f>jogo!D74</f>
        <v>Atlético-MG</v>
      </c>
      <c r="G74" s="196" t="str">
        <f>jogo!E74</f>
        <v>Barradão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2" t="str">
        <f t="shared" si="24"/>
        <v/>
      </c>
      <c r="X74" s="2" t="str">
        <f t="shared" si="25"/>
        <v/>
      </c>
      <c r="Y74" s="2" t="str">
        <f t="shared" si="26"/>
        <v/>
      </c>
      <c r="Z74" s="2" t="str">
        <f t="shared" si="27"/>
        <v/>
      </c>
      <c r="AA74" s="2" t="str">
        <f t="shared" si="28"/>
        <v/>
      </c>
      <c r="AB74" s="2" t="str">
        <f t="shared" si="29"/>
        <v/>
      </c>
      <c r="AC74" s="2">
        <f t="shared" si="30"/>
        <v>0</v>
      </c>
      <c r="AD74" s="2">
        <f t="shared" si="31"/>
        <v>0</v>
      </c>
      <c r="AE74" s="2">
        <f t="shared" si="32"/>
        <v>0</v>
      </c>
      <c r="AF74" s="2">
        <f t="shared" si="33"/>
        <v>0</v>
      </c>
      <c r="AG74" s="2">
        <f t="shared" si="34"/>
        <v>0</v>
      </c>
      <c r="AH74" s="2">
        <f t="shared" si="35"/>
        <v>0</v>
      </c>
    </row>
    <row r="75" spans="1:34" s="5" customFormat="1" ht="15.95" customHeight="1" x14ac:dyDescent="0.2">
      <c r="A75" s="138" t="str">
        <f>jogo!A75</f>
        <v>11.06. 18:30</v>
      </c>
      <c r="B75" s="139" t="str">
        <f>jogo!B75</f>
        <v>Cruzeiro</v>
      </c>
      <c r="C75" s="140"/>
      <c r="D75" s="141" t="s">
        <v>52</v>
      </c>
      <c r="E75" s="141"/>
      <c r="F75" s="142" t="str">
        <f>jogo!D75</f>
        <v>Atlético-GO</v>
      </c>
      <c r="G75" s="196" t="str">
        <f>jogo!E75</f>
        <v>Mineirão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2" t="str">
        <f t="shared" si="24"/>
        <v/>
      </c>
      <c r="X75" s="2" t="str">
        <f t="shared" si="25"/>
        <v/>
      </c>
      <c r="Y75" s="2" t="str">
        <f t="shared" si="26"/>
        <v/>
      </c>
      <c r="Z75" s="2" t="str">
        <f t="shared" si="27"/>
        <v/>
      </c>
      <c r="AA75" s="2" t="str">
        <f t="shared" si="28"/>
        <v/>
      </c>
      <c r="AB75" s="2" t="str">
        <f t="shared" si="29"/>
        <v/>
      </c>
      <c r="AC75" s="2">
        <f t="shared" si="30"/>
        <v>0</v>
      </c>
      <c r="AD75" s="2">
        <f t="shared" si="31"/>
        <v>0</v>
      </c>
      <c r="AE75" s="2">
        <f t="shared" si="32"/>
        <v>0</v>
      </c>
      <c r="AF75" s="2">
        <f t="shared" si="33"/>
        <v>0</v>
      </c>
      <c r="AG75" s="2">
        <f t="shared" si="34"/>
        <v>0</v>
      </c>
      <c r="AH75" s="2">
        <f t="shared" si="35"/>
        <v>0</v>
      </c>
    </row>
    <row r="76" spans="1:34" s="5" customFormat="1" ht="15.95" customHeight="1" x14ac:dyDescent="0.2">
      <c r="A76" s="138" t="str">
        <f>jogo!A76</f>
        <v>11.06. 19:00</v>
      </c>
      <c r="B76" s="139" t="str">
        <f>jogo!B76</f>
        <v>Atlético-PR</v>
      </c>
      <c r="C76" s="140"/>
      <c r="D76" s="141" t="s">
        <v>52</v>
      </c>
      <c r="E76" s="141"/>
      <c r="F76" s="142" t="str">
        <f>jogo!D76</f>
        <v>Santos</v>
      </c>
      <c r="G76" s="196" t="str">
        <f>jogo!E76</f>
        <v>Arena da Baixada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2" t="str">
        <f t="shared" si="24"/>
        <v/>
      </c>
      <c r="X76" s="2" t="str">
        <f t="shared" si="25"/>
        <v/>
      </c>
      <c r="Y76" s="2" t="str">
        <f t="shared" si="26"/>
        <v/>
      </c>
      <c r="Z76" s="2" t="str">
        <f t="shared" si="27"/>
        <v/>
      </c>
      <c r="AA76" s="2" t="str">
        <f t="shared" si="28"/>
        <v/>
      </c>
      <c r="AB76" s="2" t="str">
        <f t="shared" si="29"/>
        <v/>
      </c>
      <c r="AC76" s="2">
        <f t="shared" si="30"/>
        <v>0</v>
      </c>
      <c r="AD76" s="2">
        <f t="shared" si="31"/>
        <v>0</v>
      </c>
      <c r="AE76" s="2">
        <f t="shared" si="32"/>
        <v>0</v>
      </c>
      <c r="AF76" s="2">
        <f t="shared" si="33"/>
        <v>0</v>
      </c>
      <c r="AG76" s="2">
        <f t="shared" si="34"/>
        <v>0</v>
      </c>
      <c r="AH76" s="2">
        <f t="shared" si="35"/>
        <v>0</v>
      </c>
    </row>
    <row r="77" spans="1:34" s="5" customFormat="1" ht="15.95" customHeight="1" x14ac:dyDescent="0.2">
      <c r="A77" s="138" t="str">
        <f>jogo!A77</f>
        <v>12.06. 20:00</v>
      </c>
      <c r="B77" s="139" t="str">
        <f>jogo!B77</f>
        <v>Grêmio</v>
      </c>
      <c r="C77" s="140"/>
      <c r="D77" s="141" t="s">
        <v>52</v>
      </c>
      <c r="E77" s="141"/>
      <c r="F77" s="142" t="str">
        <f>jogo!D77</f>
        <v>Bahia</v>
      </c>
      <c r="G77" s="196" t="str">
        <f>jogo!E77</f>
        <v>Arena do Grêmio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2" t="str">
        <f t="shared" si="24"/>
        <v/>
      </c>
      <c r="X77" s="2" t="str">
        <f t="shared" si="25"/>
        <v/>
      </c>
      <c r="Y77" s="2" t="str">
        <f t="shared" si="26"/>
        <v/>
      </c>
      <c r="Z77" s="2" t="str">
        <f t="shared" si="27"/>
        <v/>
      </c>
      <c r="AA77" s="2" t="str">
        <f t="shared" si="28"/>
        <v/>
      </c>
      <c r="AB77" s="2" t="str">
        <f t="shared" si="29"/>
        <v/>
      </c>
      <c r="AC77" s="2">
        <f t="shared" si="30"/>
        <v>0</v>
      </c>
      <c r="AD77" s="2">
        <f t="shared" si="31"/>
        <v>0</v>
      </c>
      <c r="AE77" s="2">
        <f t="shared" si="32"/>
        <v>0</v>
      </c>
      <c r="AF77" s="2">
        <f t="shared" si="33"/>
        <v>0</v>
      </c>
      <c r="AG77" s="2">
        <f t="shared" si="34"/>
        <v>0</v>
      </c>
      <c r="AH77" s="2">
        <f t="shared" si="35"/>
        <v>0</v>
      </c>
    </row>
    <row r="78" spans="1:34" s="5" customFormat="1" ht="15.95" customHeight="1" x14ac:dyDescent="0.2">
      <c r="A78" s="121" t="s">
        <v>61</v>
      </c>
      <c r="B78" s="122"/>
      <c r="C78" s="137"/>
      <c r="D78" s="122"/>
      <c r="E78" s="122"/>
      <c r="F78" s="122"/>
      <c r="G78" s="123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2" t="str">
        <f t="shared" si="24"/>
        <v/>
      </c>
      <c r="X78" s="2" t="str">
        <f t="shared" si="25"/>
        <v/>
      </c>
      <c r="Y78" s="2" t="str">
        <f t="shared" si="26"/>
        <v/>
      </c>
      <c r="Z78" s="2" t="str">
        <f t="shared" si="27"/>
        <v/>
      </c>
      <c r="AA78" s="2" t="str">
        <f t="shared" si="28"/>
        <v/>
      </c>
      <c r="AB78" s="2" t="str">
        <f t="shared" si="29"/>
        <v/>
      </c>
      <c r="AC78" s="2">
        <f t="shared" si="30"/>
        <v>0</v>
      </c>
      <c r="AD78" s="2">
        <f t="shared" si="31"/>
        <v>0</v>
      </c>
      <c r="AE78" s="2">
        <f t="shared" si="32"/>
        <v>0</v>
      </c>
      <c r="AF78" s="2">
        <f t="shared" si="33"/>
        <v>0</v>
      </c>
      <c r="AG78" s="2">
        <f t="shared" si="34"/>
        <v>0</v>
      </c>
      <c r="AH78" s="2">
        <f t="shared" si="35"/>
        <v>0</v>
      </c>
    </row>
    <row r="79" spans="1:34" s="5" customFormat="1" ht="15.95" customHeight="1" x14ac:dyDescent="0.2">
      <c r="A79" s="124" t="s">
        <v>54</v>
      </c>
      <c r="B79" s="124"/>
      <c r="C79" s="132"/>
      <c r="D79" s="125"/>
      <c r="E79" s="124"/>
      <c r="F79" s="124"/>
      <c r="G79" s="124" t="s">
        <v>50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2" t="str">
        <f t="shared" si="24"/>
        <v/>
      </c>
      <c r="X79" s="2" t="str">
        <f t="shared" si="25"/>
        <v/>
      </c>
      <c r="Y79" s="2" t="str">
        <f t="shared" si="26"/>
        <v/>
      </c>
      <c r="Z79" s="2" t="str">
        <f t="shared" si="27"/>
        <v/>
      </c>
      <c r="AA79" s="2" t="str">
        <f t="shared" si="28"/>
        <v/>
      </c>
      <c r="AB79" s="2" t="str">
        <f t="shared" si="29"/>
        <v/>
      </c>
      <c r="AC79" s="2">
        <f t="shared" si="30"/>
        <v>0</v>
      </c>
      <c r="AD79" s="2">
        <f t="shared" si="31"/>
        <v>0</v>
      </c>
      <c r="AE79" s="2">
        <f t="shared" si="32"/>
        <v>0</v>
      </c>
      <c r="AF79" s="2">
        <f t="shared" si="33"/>
        <v>0</v>
      </c>
      <c r="AG79" s="2">
        <f t="shared" si="34"/>
        <v>0</v>
      </c>
      <c r="AH79" s="2">
        <f t="shared" si="35"/>
        <v>0</v>
      </c>
    </row>
    <row r="80" spans="1:34" s="5" customFormat="1" ht="15.95" customHeight="1" x14ac:dyDescent="0.2">
      <c r="A80" s="138" t="str">
        <f>jogo!A80</f>
        <v>14.06. 19:30</v>
      </c>
      <c r="B80" s="139" t="str">
        <f>jogo!B80</f>
        <v>Atlético-GO</v>
      </c>
      <c r="C80" s="140"/>
      <c r="D80" s="141" t="s">
        <v>52</v>
      </c>
      <c r="E80" s="141"/>
      <c r="F80" s="142" t="str">
        <f>jogo!D80</f>
        <v>Avaí</v>
      </c>
      <c r="G80" s="196" t="str">
        <f>jogo!E80</f>
        <v>Serra Dourada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2" t="str">
        <f t="shared" si="24"/>
        <v/>
      </c>
      <c r="X80" s="2" t="str">
        <f t="shared" si="25"/>
        <v/>
      </c>
      <c r="Y80" s="2" t="str">
        <f t="shared" si="26"/>
        <v/>
      </c>
      <c r="Z80" s="2" t="str">
        <f t="shared" si="27"/>
        <v/>
      </c>
      <c r="AA80" s="2" t="str">
        <f t="shared" si="28"/>
        <v/>
      </c>
      <c r="AB80" s="2" t="str">
        <f t="shared" si="29"/>
        <v/>
      </c>
      <c r="AC80" s="2">
        <f t="shared" si="30"/>
        <v>0</v>
      </c>
      <c r="AD80" s="2">
        <f t="shared" si="31"/>
        <v>0</v>
      </c>
      <c r="AE80" s="2">
        <f t="shared" si="32"/>
        <v>0</v>
      </c>
      <c r="AF80" s="2">
        <f t="shared" si="33"/>
        <v>0</v>
      </c>
      <c r="AG80" s="2">
        <f t="shared" si="34"/>
        <v>0</v>
      </c>
      <c r="AH80" s="2">
        <f t="shared" si="35"/>
        <v>0</v>
      </c>
    </row>
    <row r="81" spans="1:34" s="5" customFormat="1" ht="15.95" customHeight="1" x14ac:dyDescent="0.2">
      <c r="A81" s="138" t="str">
        <f>jogo!A81</f>
        <v>14.06. 19:30</v>
      </c>
      <c r="B81" s="139" t="str">
        <f>jogo!B81</f>
        <v>Atlético-MG</v>
      </c>
      <c r="C81" s="140"/>
      <c r="D81" s="141" t="s">
        <v>52</v>
      </c>
      <c r="E81" s="141"/>
      <c r="F81" s="142" t="str">
        <f>jogo!D81</f>
        <v>Atlético-PR</v>
      </c>
      <c r="G81" s="196" t="str">
        <f>jogo!E81</f>
        <v>Independência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2" t="str">
        <f t="shared" si="24"/>
        <v/>
      </c>
      <c r="X81" s="2" t="str">
        <f t="shared" si="25"/>
        <v/>
      </c>
      <c r="Y81" s="2" t="str">
        <f t="shared" si="26"/>
        <v/>
      </c>
      <c r="Z81" s="2" t="str">
        <f t="shared" si="27"/>
        <v/>
      </c>
      <c r="AA81" s="2" t="str">
        <f t="shared" si="28"/>
        <v/>
      </c>
      <c r="AB81" s="2" t="str">
        <f t="shared" si="29"/>
        <v/>
      </c>
      <c r="AC81" s="2">
        <f t="shared" si="30"/>
        <v>0</v>
      </c>
      <c r="AD81" s="2">
        <f t="shared" si="31"/>
        <v>0</v>
      </c>
      <c r="AE81" s="2">
        <f t="shared" si="32"/>
        <v>0</v>
      </c>
      <c r="AF81" s="2">
        <f t="shared" si="33"/>
        <v>0</v>
      </c>
      <c r="AG81" s="2">
        <f t="shared" si="34"/>
        <v>0</v>
      </c>
      <c r="AH81" s="2">
        <f t="shared" si="35"/>
        <v>0</v>
      </c>
    </row>
    <row r="82" spans="1:34" s="5" customFormat="1" ht="15.95" customHeight="1" x14ac:dyDescent="0.2">
      <c r="A82" s="138" t="str">
        <f>jogo!A82</f>
        <v>14.06. 19:30</v>
      </c>
      <c r="B82" s="139" t="str">
        <f>jogo!B82</f>
        <v>Sport Recife</v>
      </c>
      <c r="C82" s="140"/>
      <c r="D82" s="141" t="s">
        <v>52</v>
      </c>
      <c r="E82" s="141"/>
      <c r="F82" s="142" t="str">
        <f>jogo!D82</f>
        <v>São Paulo</v>
      </c>
      <c r="G82" s="196" t="str">
        <f>jogo!E82</f>
        <v>Ilha do Retiro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2" t="str">
        <f t="shared" si="24"/>
        <v/>
      </c>
      <c r="X82" s="2" t="str">
        <f t="shared" si="25"/>
        <v/>
      </c>
      <c r="Y82" s="2" t="str">
        <f t="shared" si="26"/>
        <v/>
      </c>
      <c r="Z82" s="2" t="str">
        <f t="shared" si="27"/>
        <v/>
      </c>
      <c r="AA82" s="2" t="str">
        <f t="shared" si="28"/>
        <v/>
      </c>
      <c r="AB82" s="2" t="str">
        <f t="shared" si="29"/>
        <v/>
      </c>
      <c r="AC82" s="2">
        <f t="shared" si="30"/>
        <v>0</v>
      </c>
      <c r="AD82" s="2">
        <f t="shared" si="31"/>
        <v>0</v>
      </c>
      <c r="AE82" s="2">
        <f t="shared" si="32"/>
        <v>0</v>
      </c>
      <c r="AF82" s="2">
        <f t="shared" si="33"/>
        <v>0</v>
      </c>
      <c r="AG82" s="2">
        <f t="shared" si="34"/>
        <v>0</v>
      </c>
      <c r="AH82" s="2">
        <f t="shared" si="35"/>
        <v>0</v>
      </c>
    </row>
    <row r="83" spans="1:34" s="5" customFormat="1" ht="15.95" customHeight="1" x14ac:dyDescent="0.2">
      <c r="A83" s="138" t="str">
        <f>jogo!A83</f>
        <v>14.06. 19:30</v>
      </c>
      <c r="B83" s="139" t="str">
        <f>jogo!B83</f>
        <v>Vitória</v>
      </c>
      <c r="C83" s="140"/>
      <c r="D83" s="141" t="s">
        <v>52</v>
      </c>
      <c r="E83" s="141"/>
      <c r="F83" s="142" t="str">
        <f>jogo!D83</f>
        <v>Botafogo</v>
      </c>
      <c r="G83" s="196" t="str">
        <f>jogo!E83</f>
        <v>Barradão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2" t="str">
        <f t="shared" si="24"/>
        <v/>
      </c>
      <c r="X83" s="2" t="str">
        <f t="shared" si="25"/>
        <v/>
      </c>
      <c r="Y83" s="2" t="str">
        <f t="shared" si="26"/>
        <v/>
      </c>
      <c r="Z83" s="2" t="str">
        <f t="shared" si="27"/>
        <v/>
      </c>
      <c r="AA83" s="2" t="str">
        <f t="shared" si="28"/>
        <v/>
      </c>
      <c r="AB83" s="2" t="str">
        <f t="shared" si="29"/>
        <v/>
      </c>
      <c r="AC83" s="2">
        <f t="shared" si="30"/>
        <v>0</v>
      </c>
      <c r="AD83" s="2">
        <f t="shared" si="31"/>
        <v>0</v>
      </c>
      <c r="AE83" s="2">
        <f t="shared" si="32"/>
        <v>0</v>
      </c>
      <c r="AF83" s="2">
        <f t="shared" si="33"/>
        <v>0</v>
      </c>
      <c r="AG83" s="2">
        <f t="shared" si="34"/>
        <v>0</v>
      </c>
      <c r="AH83" s="2">
        <f t="shared" si="35"/>
        <v>0</v>
      </c>
    </row>
    <row r="84" spans="1:34" s="5" customFormat="1" ht="15.95" customHeight="1" x14ac:dyDescent="0.2">
      <c r="A84" s="138" t="str">
        <f>jogo!A84</f>
        <v>14.06. 21:00</v>
      </c>
      <c r="B84" s="139" t="str">
        <f>jogo!B84</f>
        <v>Flamengo</v>
      </c>
      <c r="C84" s="140"/>
      <c r="D84" s="141" t="s">
        <v>52</v>
      </c>
      <c r="E84" s="141"/>
      <c r="F84" s="142" t="str">
        <f>jogo!D84</f>
        <v>Ponte Preta</v>
      </c>
      <c r="G84" s="196" t="str">
        <f>jogo!E84</f>
        <v>Maracanã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2" t="str">
        <f t="shared" si="24"/>
        <v/>
      </c>
      <c r="X84" s="2" t="str">
        <f t="shared" si="25"/>
        <v/>
      </c>
      <c r="Y84" s="2" t="str">
        <f t="shared" si="26"/>
        <v/>
      </c>
      <c r="Z84" s="2" t="str">
        <f t="shared" si="27"/>
        <v/>
      </c>
      <c r="AA84" s="2" t="str">
        <f t="shared" si="28"/>
        <v/>
      </c>
      <c r="AB84" s="2" t="str">
        <f t="shared" si="29"/>
        <v/>
      </c>
      <c r="AC84" s="2">
        <f t="shared" si="30"/>
        <v>0</v>
      </c>
      <c r="AD84" s="2">
        <f t="shared" si="31"/>
        <v>0</v>
      </c>
      <c r="AE84" s="2">
        <f t="shared" si="32"/>
        <v>0</v>
      </c>
      <c r="AF84" s="2">
        <f t="shared" si="33"/>
        <v>0</v>
      </c>
      <c r="AG84" s="2">
        <f t="shared" si="34"/>
        <v>0</v>
      </c>
      <c r="AH84" s="2">
        <f t="shared" si="35"/>
        <v>0</v>
      </c>
    </row>
    <row r="85" spans="1:34" s="5" customFormat="1" ht="15.95" customHeight="1" x14ac:dyDescent="0.2">
      <c r="A85" s="138" t="str">
        <f>jogo!A85</f>
        <v>14.06. 21:45</v>
      </c>
      <c r="B85" s="139" t="str">
        <f>jogo!B85</f>
        <v>Chapecoense</v>
      </c>
      <c r="C85" s="140"/>
      <c r="D85" s="141" t="s">
        <v>52</v>
      </c>
      <c r="E85" s="141"/>
      <c r="F85" s="142" t="str">
        <f>jogo!D85</f>
        <v>Vasco</v>
      </c>
      <c r="G85" s="196" t="str">
        <f>jogo!E85</f>
        <v>Arena Condá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2" t="str">
        <f t="shared" si="24"/>
        <v/>
      </c>
      <c r="X85" s="2" t="str">
        <f t="shared" si="25"/>
        <v/>
      </c>
      <c r="Y85" s="2" t="str">
        <f t="shared" si="26"/>
        <v/>
      </c>
      <c r="Z85" s="2" t="str">
        <f t="shared" si="27"/>
        <v/>
      </c>
      <c r="AA85" s="2" t="str">
        <f t="shared" si="28"/>
        <v/>
      </c>
      <c r="AB85" s="2" t="str">
        <f t="shared" si="29"/>
        <v/>
      </c>
      <c r="AC85" s="2">
        <f t="shared" si="30"/>
        <v>0</v>
      </c>
      <c r="AD85" s="2">
        <f t="shared" si="31"/>
        <v>0</v>
      </c>
      <c r="AE85" s="2">
        <f t="shared" si="32"/>
        <v>0</v>
      </c>
      <c r="AF85" s="2">
        <f t="shared" si="33"/>
        <v>0</v>
      </c>
      <c r="AG85" s="2">
        <f t="shared" si="34"/>
        <v>0</v>
      </c>
      <c r="AH85" s="2">
        <f t="shared" si="35"/>
        <v>0</v>
      </c>
    </row>
    <row r="86" spans="1:34" s="5" customFormat="1" ht="15.95" customHeight="1" x14ac:dyDescent="0.2">
      <c r="A86" s="138" t="str">
        <f>jogo!A86</f>
        <v>14.06. 21:45</v>
      </c>
      <c r="B86" s="139" t="str">
        <f>jogo!B86</f>
        <v>Corinthians</v>
      </c>
      <c r="C86" s="140"/>
      <c r="D86" s="141" t="s">
        <v>52</v>
      </c>
      <c r="E86" s="141"/>
      <c r="F86" s="142" t="str">
        <f>jogo!D86</f>
        <v>Cruzeiro</v>
      </c>
      <c r="G86" s="196" t="str">
        <f>jogo!E86</f>
        <v>Arena Corinthians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2" t="str">
        <f t="shared" si="24"/>
        <v/>
      </c>
      <c r="X86" s="2" t="str">
        <f t="shared" si="25"/>
        <v/>
      </c>
      <c r="Y86" s="2" t="str">
        <f t="shared" si="26"/>
        <v/>
      </c>
      <c r="Z86" s="2" t="str">
        <f t="shared" si="27"/>
        <v/>
      </c>
      <c r="AA86" s="2" t="str">
        <f t="shared" si="28"/>
        <v/>
      </c>
      <c r="AB86" s="2" t="str">
        <f t="shared" si="29"/>
        <v/>
      </c>
      <c r="AC86" s="2">
        <f t="shared" si="30"/>
        <v>0</v>
      </c>
      <c r="AD86" s="2">
        <f t="shared" si="31"/>
        <v>0</v>
      </c>
      <c r="AE86" s="2">
        <f t="shared" si="32"/>
        <v>0</v>
      </c>
      <c r="AF86" s="2">
        <f t="shared" si="33"/>
        <v>0</v>
      </c>
      <c r="AG86" s="2">
        <f t="shared" si="34"/>
        <v>0</v>
      </c>
      <c r="AH86" s="2">
        <f t="shared" si="35"/>
        <v>0</v>
      </c>
    </row>
    <row r="87" spans="1:34" s="5" customFormat="1" ht="15.95" customHeight="1" x14ac:dyDescent="0.2">
      <c r="A87" s="138" t="str">
        <f>jogo!A87</f>
        <v>14.06. 21:45</v>
      </c>
      <c r="B87" s="139" t="str">
        <f>jogo!B87</f>
        <v>Santos</v>
      </c>
      <c r="C87" s="140"/>
      <c r="D87" s="141" t="s">
        <v>52</v>
      </c>
      <c r="E87" s="141"/>
      <c r="F87" s="142" t="str">
        <f>jogo!D87</f>
        <v>Palmeiras</v>
      </c>
      <c r="G87" s="196" t="str">
        <f>jogo!E87</f>
        <v>Vila Belmiro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2" t="str">
        <f t="shared" si="24"/>
        <v/>
      </c>
      <c r="X87" s="2" t="str">
        <f t="shared" si="25"/>
        <v/>
      </c>
      <c r="Y87" s="2" t="str">
        <f t="shared" si="26"/>
        <v/>
      </c>
      <c r="Z87" s="2" t="str">
        <f t="shared" si="27"/>
        <v/>
      </c>
      <c r="AA87" s="2" t="str">
        <f t="shared" si="28"/>
        <v/>
      </c>
      <c r="AB87" s="2" t="str">
        <f t="shared" si="29"/>
        <v/>
      </c>
      <c r="AC87" s="2">
        <f t="shared" si="30"/>
        <v>0</v>
      </c>
      <c r="AD87" s="2">
        <f t="shared" si="31"/>
        <v>0</v>
      </c>
      <c r="AE87" s="2">
        <f t="shared" si="32"/>
        <v>0</v>
      </c>
      <c r="AF87" s="2">
        <f t="shared" si="33"/>
        <v>0</v>
      </c>
      <c r="AG87" s="2">
        <f t="shared" si="34"/>
        <v>0</v>
      </c>
      <c r="AH87" s="2">
        <f t="shared" si="35"/>
        <v>0</v>
      </c>
    </row>
    <row r="88" spans="1:34" s="5" customFormat="1" ht="15.95" customHeight="1" x14ac:dyDescent="0.2">
      <c r="A88" s="138" t="str">
        <f>jogo!A88</f>
        <v>15.06. 16:00</v>
      </c>
      <c r="B88" s="139" t="str">
        <f>jogo!B88</f>
        <v>Coritiba</v>
      </c>
      <c r="C88" s="140"/>
      <c r="D88" s="141" t="s">
        <v>52</v>
      </c>
      <c r="E88" s="141"/>
      <c r="F88" s="142" t="str">
        <f>jogo!D88</f>
        <v>Bahia</v>
      </c>
      <c r="G88" s="196" t="str">
        <f>jogo!E88</f>
        <v>Couto Pereira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2" t="str">
        <f t="shared" si="24"/>
        <v/>
      </c>
      <c r="X88" s="2" t="str">
        <f t="shared" si="25"/>
        <v/>
      </c>
      <c r="Y88" s="2" t="str">
        <f t="shared" si="26"/>
        <v/>
      </c>
      <c r="Z88" s="2" t="str">
        <f t="shared" si="27"/>
        <v/>
      </c>
      <c r="AA88" s="2" t="str">
        <f t="shared" si="28"/>
        <v/>
      </c>
      <c r="AB88" s="2" t="str">
        <f t="shared" si="29"/>
        <v/>
      </c>
      <c r="AC88" s="2">
        <f t="shared" si="30"/>
        <v>0</v>
      </c>
      <c r="AD88" s="2">
        <f t="shared" si="31"/>
        <v>0</v>
      </c>
      <c r="AE88" s="2">
        <f t="shared" si="32"/>
        <v>0</v>
      </c>
      <c r="AF88" s="2">
        <f t="shared" si="33"/>
        <v>0</v>
      </c>
      <c r="AG88" s="2">
        <f t="shared" si="34"/>
        <v>0</v>
      </c>
      <c r="AH88" s="2">
        <f t="shared" si="35"/>
        <v>0</v>
      </c>
    </row>
    <row r="89" spans="1:34" s="5" customFormat="1" ht="15.95" customHeight="1" x14ac:dyDescent="0.2">
      <c r="A89" s="138" t="str">
        <f>jogo!A89</f>
        <v>15.06. 21:00</v>
      </c>
      <c r="B89" s="139" t="str">
        <f>jogo!B89</f>
        <v>Fluminense</v>
      </c>
      <c r="C89" s="140"/>
      <c r="D89" s="141" t="s">
        <v>52</v>
      </c>
      <c r="E89" s="141"/>
      <c r="F89" s="142" t="str">
        <f>jogo!D89</f>
        <v>Grêmio</v>
      </c>
      <c r="G89" s="196" t="str">
        <f>jogo!E89</f>
        <v>Maracanã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2" t="str">
        <f t="shared" si="24"/>
        <v/>
      </c>
      <c r="X89" s="2" t="str">
        <f t="shared" si="25"/>
        <v/>
      </c>
      <c r="Y89" s="2" t="str">
        <f t="shared" si="26"/>
        <v/>
      </c>
      <c r="Z89" s="2" t="str">
        <f t="shared" si="27"/>
        <v/>
      </c>
      <c r="AA89" s="2" t="str">
        <f t="shared" si="28"/>
        <v/>
      </c>
      <c r="AB89" s="2" t="str">
        <f t="shared" si="29"/>
        <v/>
      </c>
      <c r="AC89" s="2">
        <f t="shared" si="30"/>
        <v>0</v>
      </c>
      <c r="AD89" s="2">
        <f t="shared" si="31"/>
        <v>0</v>
      </c>
      <c r="AE89" s="2">
        <f t="shared" si="32"/>
        <v>0</v>
      </c>
      <c r="AF89" s="2">
        <f t="shared" si="33"/>
        <v>0</v>
      </c>
      <c r="AG89" s="2">
        <f t="shared" si="34"/>
        <v>0</v>
      </c>
      <c r="AH89" s="2">
        <f t="shared" si="35"/>
        <v>0</v>
      </c>
    </row>
    <row r="90" spans="1:34" s="5" customFormat="1" ht="15.95" customHeight="1" x14ac:dyDescent="0.2">
      <c r="A90" s="121" t="s">
        <v>62</v>
      </c>
      <c r="B90" s="122"/>
      <c r="C90" s="137"/>
      <c r="D90" s="122"/>
      <c r="E90" s="122"/>
      <c r="F90" s="122"/>
      <c r="G90" s="123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2" t="str">
        <f t="shared" si="24"/>
        <v/>
      </c>
      <c r="X90" s="2" t="str">
        <f t="shared" si="25"/>
        <v/>
      </c>
      <c r="Y90" s="2" t="str">
        <f t="shared" si="26"/>
        <v/>
      </c>
      <c r="Z90" s="2" t="str">
        <f t="shared" si="27"/>
        <v/>
      </c>
      <c r="AA90" s="2" t="str">
        <f t="shared" si="28"/>
        <v/>
      </c>
      <c r="AB90" s="2" t="str">
        <f t="shared" si="29"/>
        <v/>
      </c>
      <c r="AC90" s="2">
        <f t="shared" si="30"/>
        <v>0</v>
      </c>
      <c r="AD90" s="2">
        <f t="shared" si="31"/>
        <v>0</v>
      </c>
      <c r="AE90" s="2">
        <f t="shared" si="32"/>
        <v>0</v>
      </c>
      <c r="AF90" s="2">
        <f t="shared" si="33"/>
        <v>0</v>
      </c>
      <c r="AG90" s="2">
        <f t="shared" si="34"/>
        <v>0</v>
      </c>
      <c r="AH90" s="2">
        <f t="shared" si="35"/>
        <v>0</v>
      </c>
    </row>
    <row r="91" spans="1:34" s="5" customFormat="1" ht="15.95" customHeight="1" x14ac:dyDescent="0.2">
      <c r="A91" s="124" t="s">
        <v>54</v>
      </c>
      <c r="B91" s="124"/>
      <c r="C91" s="132"/>
      <c r="D91" s="125"/>
      <c r="E91" s="124"/>
      <c r="F91" s="124"/>
      <c r="G91" s="124" t="s">
        <v>50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2" t="str">
        <f t="shared" si="24"/>
        <v/>
      </c>
      <c r="X91" s="2" t="str">
        <f t="shared" si="25"/>
        <v/>
      </c>
      <c r="Y91" s="2" t="str">
        <f t="shared" si="26"/>
        <v/>
      </c>
      <c r="Z91" s="2" t="str">
        <f t="shared" si="27"/>
        <v/>
      </c>
      <c r="AA91" s="2" t="str">
        <f t="shared" si="28"/>
        <v/>
      </c>
      <c r="AB91" s="2" t="str">
        <f t="shared" si="29"/>
        <v/>
      </c>
      <c r="AC91" s="2">
        <f t="shared" si="30"/>
        <v>0</v>
      </c>
      <c r="AD91" s="2">
        <f t="shared" si="31"/>
        <v>0</v>
      </c>
      <c r="AE91" s="2">
        <f t="shared" si="32"/>
        <v>0</v>
      </c>
      <c r="AF91" s="2">
        <f t="shared" si="33"/>
        <v>0</v>
      </c>
      <c r="AG91" s="2">
        <f t="shared" si="34"/>
        <v>0</v>
      </c>
      <c r="AH91" s="2">
        <f t="shared" si="35"/>
        <v>0</v>
      </c>
    </row>
    <row r="92" spans="1:34" s="5" customFormat="1" ht="15.95" customHeight="1" x14ac:dyDescent="0.2">
      <c r="A92" s="138" t="str">
        <f>jogo!A92</f>
        <v>17.06. 16:00</v>
      </c>
      <c r="B92" s="139" t="str">
        <f>jogo!B92</f>
        <v>Atlético-GO</v>
      </c>
      <c r="C92" s="140"/>
      <c r="D92" s="141" t="s">
        <v>52</v>
      </c>
      <c r="E92" s="141"/>
      <c r="F92" s="142" t="str">
        <f>jogo!D92</f>
        <v>Atlético-PR</v>
      </c>
      <c r="G92" s="196" t="str">
        <f>jogo!E92</f>
        <v>Serra Dourada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2" t="str">
        <f t="shared" si="24"/>
        <v/>
      </c>
      <c r="X92" s="2" t="str">
        <f t="shared" si="25"/>
        <v/>
      </c>
      <c r="Y92" s="2" t="str">
        <f t="shared" si="26"/>
        <v/>
      </c>
      <c r="Z92" s="2" t="str">
        <f t="shared" si="27"/>
        <v/>
      </c>
      <c r="AA92" s="2" t="str">
        <f t="shared" si="28"/>
        <v/>
      </c>
      <c r="AB92" s="2" t="str">
        <f t="shared" si="29"/>
        <v/>
      </c>
      <c r="AC92" s="2">
        <f t="shared" si="30"/>
        <v>0</v>
      </c>
      <c r="AD92" s="2">
        <f t="shared" si="31"/>
        <v>0</v>
      </c>
      <c r="AE92" s="2">
        <f t="shared" si="32"/>
        <v>0</v>
      </c>
      <c r="AF92" s="2">
        <f t="shared" si="33"/>
        <v>0</v>
      </c>
      <c r="AG92" s="2">
        <f t="shared" si="34"/>
        <v>0</v>
      </c>
      <c r="AH92" s="2">
        <f t="shared" si="35"/>
        <v>0</v>
      </c>
    </row>
    <row r="93" spans="1:34" s="5" customFormat="1" ht="15.95" customHeight="1" x14ac:dyDescent="0.2">
      <c r="A93" s="138" t="str">
        <f>jogo!A93</f>
        <v>17.06. 19:00</v>
      </c>
      <c r="B93" s="139" t="str">
        <f>jogo!B93</f>
        <v>Vasco</v>
      </c>
      <c r="C93" s="140"/>
      <c r="D93" s="141" t="s">
        <v>52</v>
      </c>
      <c r="E93" s="141"/>
      <c r="F93" s="142" t="str">
        <f>jogo!D93</f>
        <v>Avaí</v>
      </c>
      <c r="G93" s="196" t="str">
        <f>jogo!E93</f>
        <v>São Januário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2" t="str">
        <f t="shared" si="24"/>
        <v/>
      </c>
      <c r="X93" s="2" t="str">
        <f t="shared" si="25"/>
        <v/>
      </c>
      <c r="Y93" s="2" t="str">
        <f t="shared" si="26"/>
        <v/>
      </c>
      <c r="Z93" s="2" t="str">
        <f t="shared" si="27"/>
        <v/>
      </c>
      <c r="AA93" s="2" t="str">
        <f t="shared" si="28"/>
        <v/>
      </c>
      <c r="AB93" s="2" t="str">
        <f t="shared" si="29"/>
        <v/>
      </c>
      <c r="AC93" s="2">
        <f t="shared" si="30"/>
        <v>0</v>
      </c>
      <c r="AD93" s="2">
        <f t="shared" si="31"/>
        <v>0</v>
      </c>
      <c r="AE93" s="2">
        <f t="shared" si="32"/>
        <v>0</v>
      </c>
      <c r="AF93" s="2">
        <f t="shared" si="33"/>
        <v>0</v>
      </c>
      <c r="AG93" s="2">
        <f t="shared" si="34"/>
        <v>0</v>
      </c>
      <c r="AH93" s="2">
        <f t="shared" si="35"/>
        <v>0</v>
      </c>
    </row>
    <row r="94" spans="1:34" s="5" customFormat="1" ht="15.95" customHeight="1" x14ac:dyDescent="0.2">
      <c r="A94" s="138" t="str">
        <f>jogo!A94</f>
        <v>17.06. 21:00</v>
      </c>
      <c r="B94" s="139" t="str">
        <f>jogo!B94</f>
        <v>Santos</v>
      </c>
      <c r="C94" s="140"/>
      <c r="D94" s="141" t="s">
        <v>52</v>
      </c>
      <c r="E94" s="141"/>
      <c r="F94" s="142" t="str">
        <f>jogo!D94</f>
        <v>Ponte Preta</v>
      </c>
      <c r="G94" s="196" t="str">
        <f>jogo!E94</f>
        <v>Vila Belmiro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2" t="str">
        <f t="shared" si="24"/>
        <v/>
      </c>
      <c r="X94" s="2" t="str">
        <f t="shared" si="25"/>
        <v/>
      </c>
      <c r="Y94" s="2" t="str">
        <f t="shared" si="26"/>
        <v/>
      </c>
      <c r="Z94" s="2" t="str">
        <f t="shared" si="27"/>
        <v/>
      </c>
      <c r="AA94" s="2" t="str">
        <f t="shared" si="28"/>
        <v/>
      </c>
      <c r="AB94" s="2" t="str">
        <f t="shared" si="29"/>
        <v/>
      </c>
      <c r="AC94" s="2">
        <f t="shared" si="30"/>
        <v>0</v>
      </c>
      <c r="AD94" s="2">
        <f t="shared" si="31"/>
        <v>0</v>
      </c>
      <c r="AE94" s="2">
        <f t="shared" si="32"/>
        <v>0</v>
      </c>
      <c r="AF94" s="2">
        <f t="shared" si="33"/>
        <v>0</v>
      </c>
      <c r="AG94" s="2">
        <f t="shared" si="34"/>
        <v>0</v>
      </c>
      <c r="AH94" s="2">
        <f t="shared" si="35"/>
        <v>0</v>
      </c>
    </row>
    <row r="95" spans="1:34" s="5" customFormat="1" ht="15.95" customHeight="1" x14ac:dyDescent="0.2">
      <c r="A95" s="138" t="str">
        <f>jogo!A95</f>
        <v>18.06. 11:00</v>
      </c>
      <c r="B95" s="139" t="str">
        <f>jogo!B95</f>
        <v>Coritiba</v>
      </c>
      <c r="C95" s="140"/>
      <c r="D95" s="141" t="s">
        <v>52</v>
      </c>
      <c r="E95" s="141"/>
      <c r="F95" s="142" t="str">
        <f>jogo!D95</f>
        <v>Corinthians</v>
      </c>
      <c r="G95" s="196" t="str">
        <f>jogo!E95</f>
        <v>Couto Pereira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2" t="str">
        <f t="shared" si="24"/>
        <v/>
      </c>
      <c r="X95" s="2" t="str">
        <f t="shared" si="25"/>
        <v/>
      </c>
      <c r="Y95" s="2" t="str">
        <f t="shared" si="26"/>
        <v/>
      </c>
      <c r="Z95" s="2" t="str">
        <f t="shared" si="27"/>
        <v/>
      </c>
      <c r="AA95" s="2" t="str">
        <f t="shared" si="28"/>
        <v/>
      </c>
      <c r="AB95" s="2" t="str">
        <f t="shared" si="29"/>
        <v/>
      </c>
      <c r="AC95" s="2">
        <f t="shared" si="30"/>
        <v>0</v>
      </c>
      <c r="AD95" s="2">
        <f t="shared" si="31"/>
        <v>0</v>
      </c>
      <c r="AE95" s="2">
        <f t="shared" si="32"/>
        <v>0</v>
      </c>
      <c r="AF95" s="2">
        <f t="shared" si="33"/>
        <v>0</v>
      </c>
      <c r="AG95" s="2">
        <f t="shared" si="34"/>
        <v>0</v>
      </c>
      <c r="AH95" s="2">
        <f t="shared" si="35"/>
        <v>0</v>
      </c>
    </row>
    <row r="96" spans="1:34" s="5" customFormat="1" ht="15.95" customHeight="1" x14ac:dyDescent="0.2">
      <c r="A96" s="138" t="str">
        <f>jogo!A96</f>
        <v>18.06. 16:00</v>
      </c>
      <c r="B96" s="139" t="str">
        <f>jogo!B96</f>
        <v>Bahia</v>
      </c>
      <c r="C96" s="140"/>
      <c r="D96" s="141" t="s">
        <v>52</v>
      </c>
      <c r="E96" s="141"/>
      <c r="F96" s="142" t="str">
        <f>jogo!D96</f>
        <v>Palmeiras</v>
      </c>
      <c r="G96" s="196" t="str">
        <f>jogo!E96</f>
        <v>Arena Fonte Nova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2" t="str">
        <f t="shared" si="24"/>
        <v/>
      </c>
      <c r="X96" s="2" t="str">
        <f t="shared" si="25"/>
        <v/>
      </c>
      <c r="Y96" s="2" t="str">
        <f t="shared" si="26"/>
        <v/>
      </c>
      <c r="Z96" s="2" t="str">
        <f t="shared" si="27"/>
        <v/>
      </c>
      <c r="AA96" s="2" t="str">
        <f t="shared" si="28"/>
        <v/>
      </c>
      <c r="AB96" s="2" t="str">
        <f t="shared" si="29"/>
        <v/>
      </c>
      <c r="AC96" s="2">
        <f t="shared" si="30"/>
        <v>0</v>
      </c>
      <c r="AD96" s="2">
        <f t="shared" si="31"/>
        <v>0</v>
      </c>
      <c r="AE96" s="2">
        <f t="shared" si="32"/>
        <v>0</v>
      </c>
      <c r="AF96" s="2">
        <f t="shared" si="33"/>
        <v>0</v>
      </c>
      <c r="AG96" s="2">
        <f t="shared" si="34"/>
        <v>0</v>
      </c>
      <c r="AH96" s="2">
        <f t="shared" si="35"/>
        <v>0</v>
      </c>
    </row>
    <row r="97" spans="1:34" s="5" customFormat="1" ht="15.95" customHeight="1" x14ac:dyDescent="0.2">
      <c r="A97" s="138" t="str">
        <f>jogo!A97</f>
        <v>18.06. 16:00</v>
      </c>
      <c r="B97" s="139" t="str">
        <f>jogo!B97</f>
        <v>Chapecoense</v>
      </c>
      <c r="C97" s="140"/>
      <c r="D97" s="141" t="s">
        <v>52</v>
      </c>
      <c r="E97" s="141"/>
      <c r="F97" s="142" t="str">
        <f>jogo!D97</f>
        <v>Botafogo</v>
      </c>
      <c r="G97" s="196" t="str">
        <f>jogo!E97</f>
        <v>Arena Condá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2" t="str">
        <f t="shared" si="24"/>
        <v/>
      </c>
      <c r="X97" s="2" t="str">
        <f t="shared" si="25"/>
        <v/>
      </c>
      <c r="Y97" s="2" t="str">
        <f t="shared" si="26"/>
        <v/>
      </c>
      <c r="Z97" s="2" t="str">
        <f t="shared" si="27"/>
        <v/>
      </c>
      <c r="AA97" s="2" t="str">
        <f t="shared" si="28"/>
        <v/>
      </c>
      <c r="AB97" s="2" t="str">
        <f t="shared" si="29"/>
        <v/>
      </c>
      <c r="AC97" s="2">
        <f t="shared" si="30"/>
        <v>0</v>
      </c>
      <c r="AD97" s="2">
        <f t="shared" si="31"/>
        <v>0</v>
      </c>
      <c r="AE97" s="2">
        <f t="shared" si="32"/>
        <v>0</v>
      </c>
      <c r="AF97" s="2">
        <f t="shared" si="33"/>
        <v>0</v>
      </c>
      <c r="AG97" s="2">
        <f t="shared" si="34"/>
        <v>0</v>
      </c>
      <c r="AH97" s="2">
        <f t="shared" si="35"/>
        <v>0</v>
      </c>
    </row>
    <row r="98" spans="1:34" s="5" customFormat="1" ht="15.95" customHeight="1" x14ac:dyDescent="0.2">
      <c r="A98" s="138" t="str">
        <f>jogo!A98</f>
        <v>18.06. 16:00</v>
      </c>
      <c r="B98" s="139" t="str">
        <f>jogo!B98</f>
        <v>Fluminense</v>
      </c>
      <c r="C98" s="140"/>
      <c r="D98" s="141" t="s">
        <v>52</v>
      </c>
      <c r="E98" s="141"/>
      <c r="F98" s="142" t="str">
        <f>jogo!D98</f>
        <v>Flamengo</v>
      </c>
      <c r="G98" s="196" t="str">
        <f>jogo!E98</f>
        <v>Maracanã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2" t="str">
        <f t="shared" si="24"/>
        <v/>
      </c>
      <c r="X98" s="2" t="str">
        <f t="shared" si="25"/>
        <v/>
      </c>
      <c r="Y98" s="2" t="str">
        <f t="shared" si="26"/>
        <v/>
      </c>
      <c r="Z98" s="2" t="str">
        <f t="shared" si="27"/>
        <v/>
      </c>
      <c r="AA98" s="2" t="str">
        <f t="shared" si="28"/>
        <v/>
      </c>
      <c r="AB98" s="2" t="str">
        <f t="shared" si="29"/>
        <v/>
      </c>
      <c r="AC98" s="2">
        <f t="shared" si="30"/>
        <v>0</v>
      </c>
      <c r="AD98" s="2">
        <f t="shared" si="31"/>
        <v>0</v>
      </c>
      <c r="AE98" s="2">
        <f t="shared" si="32"/>
        <v>0</v>
      </c>
      <c r="AF98" s="2">
        <f t="shared" si="33"/>
        <v>0</v>
      </c>
      <c r="AG98" s="2">
        <f t="shared" si="34"/>
        <v>0</v>
      </c>
      <c r="AH98" s="2">
        <f t="shared" si="35"/>
        <v>0</v>
      </c>
    </row>
    <row r="99" spans="1:34" s="5" customFormat="1" ht="15.95" customHeight="1" x14ac:dyDescent="0.2">
      <c r="A99" s="138" t="str">
        <f>jogo!A99</f>
        <v>18.06. 16:00</v>
      </c>
      <c r="B99" s="139" t="str">
        <f>jogo!B99</f>
        <v>São Paulo</v>
      </c>
      <c r="C99" s="140"/>
      <c r="D99" s="141" t="s">
        <v>52</v>
      </c>
      <c r="E99" s="141"/>
      <c r="F99" s="142" t="str">
        <f>jogo!D99</f>
        <v>Atlético-MG</v>
      </c>
      <c r="G99" s="196" t="str">
        <f>jogo!E99</f>
        <v>Morumbi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2" t="str">
        <f t="shared" si="24"/>
        <v/>
      </c>
      <c r="X99" s="2" t="str">
        <f t="shared" si="25"/>
        <v/>
      </c>
      <c r="Y99" s="2" t="str">
        <f t="shared" si="26"/>
        <v/>
      </c>
      <c r="Z99" s="2" t="str">
        <f t="shared" si="27"/>
        <v/>
      </c>
      <c r="AA99" s="2" t="str">
        <f t="shared" si="28"/>
        <v/>
      </c>
      <c r="AB99" s="2" t="str">
        <f t="shared" si="29"/>
        <v/>
      </c>
      <c r="AC99" s="2">
        <f t="shared" si="30"/>
        <v>0</v>
      </c>
      <c r="AD99" s="2">
        <f t="shared" si="31"/>
        <v>0</v>
      </c>
      <c r="AE99" s="2">
        <f t="shared" si="32"/>
        <v>0</v>
      </c>
      <c r="AF99" s="2">
        <f t="shared" si="33"/>
        <v>0</v>
      </c>
      <c r="AG99" s="2">
        <f t="shared" si="34"/>
        <v>0</v>
      </c>
      <c r="AH99" s="2">
        <f t="shared" si="35"/>
        <v>0</v>
      </c>
    </row>
    <row r="100" spans="1:34" s="5" customFormat="1" ht="15.95" customHeight="1" x14ac:dyDescent="0.2">
      <c r="A100" s="138" t="str">
        <f>jogo!A100</f>
        <v>18.06. 19:00</v>
      </c>
      <c r="B100" s="139" t="str">
        <f>jogo!B100</f>
        <v>Sport Recife</v>
      </c>
      <c r="C100" s="140"/>
      <c r="D100" s="141" t="s">
        <v>52</v>
      </c>
      <c r="E100" s="141"/>
      <c r="F100" s="142" t="str">
        <f>jogo!D100</f>
        <v>Vitória</v>
      </c>
      <c r="G100" s="196" t="str">
        <f>jogo!E100</f>
        <v>Ilha do Retiro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2" t="str">
        <f t="shared" si="24"/>
        <v/>
      </c>
      <c r="X100" s="2" t="str">
        <f t="shared" si="25"/>
        <v/>
      </c>
      <c r="Y100" s="2" t="str">
        <f t="shared" si="26"/>
        <v/>
      </c>
      <c r="Z100" s="2" t="str">
        <f t="shared" si="27"/>
        <v/>
      </c>
      <c r="AA100" s="2" t="str">
        <f t="shared" si="28"/>
        <v/>
      </c>
      <c r="AB100" s="2" t="str">
        <f t="shared" si="29"/>
        <v/>
      </c>
      <c r="AC100" s="2">
        <f t="shared" si="30"/>
        <v>0</v>
      </c>
      <c r="AD100" s="2">
        <f t="shared" si="31"/>
        <v>0</v>
      </c>
      <c r="AE100" s="2">
        <f t="shared" si="32"/>
        <v>0</v>
      </c>
      <c r="AF100" s="2">
        <f t="shared" si="33"/>
        <v>0</v>
      </c>
      <c r="AG100" s="2">
        <f t="shared" si="34"/>
        <v>0</v>
      </c>
      <c r="AH100" s="2">
        <f t="shared" si="35"/>
        <v>0</v>
      </c>
    </row>
    <row r="101" spans="1:34" s="5" customFormat="1" ht="15.95" customHeight="1" x14ac:dyDescent="0.2">
      <c r="A101" s="138" t="str">
        <f>jogo!A101</f>
        <v>19.06. 20:00</v>
      </c>
      <c r="B101" s="139" t="str">
        <f>jogo!B101</f>
        <v>Cruzeiro</v>
      </c>
      <c r="C101" s="140"/>
      <c r="D101" s="141" t="s">
        <v>52</v>
      </c>
      <c r="E101" s="141"/>
      <c r="F101" s="142" t="str">
        <f>jogo!D101</f>
        <v>Grêmio</v>
      </c>
      <c r="G101" s="196" t="str">
        <f>jogo!E101</f>
        <v>Mineirão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2" t="str">
        <f t="shared" si="24"/>
        <v/>
      </c>
      <c r="X101" s="2" t="str">
        <f t="shared" si="25"/>
        <v/>
      </c>
      <c r="Y101" s="2" t="str">
        <f t="shared" si="26"/>
        <v/>
      </c>
      <c r="Z101" s="2" t="str">
        <f t="shared" si="27"/>
        <v/>
      </c>
      <c r="AA101" s="2" t="str">
        <f t="shared" si="28"/>
        <v/>
      </c>
      <c r="AB101" s="2" t="str">
        <f t="shared" si="29"/>
        <v/>
      </c>
      <c r="AC101" s="2">
        <f t="shared" si="30"/>
        <v>0</v>
      </c>
      <c r="AD101" s="2">
        <f t="shared" si="31"/>
        <v>0</v>
      </c>
      <c r="AE101" s="2">
        <f t="shared" si="32"/>
        <v>0</v>
      </c>
      <c r="AF101" s="2">
        <f t="shared" si="33"/>
        <v>0</v>
      </c>
      <c r="AG101" s="2">
        <f t="shared" si="34"/>
        <v>0</v>
      </c>
      <c r="AH101" s="2">
        <f t="shared" si="35"/>
        <v>0</v>
      </c>
    </row>
    <row r="102" spans="1:34" s="5" customFormat="1" ht="15.95" customHeight="1" x14ac:dyDescent="0.2">
      <c r="A102" s="121" t="s">
        <v>63</v>
      </c>
      <c r="B102" s="122"/>
      <c r="C102" s="137"/>
      <c r="D102" s="122"/>
      <c r="E102" s="122"/>
      <c r="F102" s="122"/>
      <c r="G102" s="123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2" t="str">
        <f t="shared" si="24"/>
        <v/>
      </c>
      <c r="X102" s="2" t="str">
        <f t="shared" si="25"/>
        <v/>
      </c>
      <c r="Y102" s="2" t="str">
        <f t="shared" si="26"/>
        <v/>
      </c>
      <c r="Z102" s="2" t="str">
        <f t="shared" si="27"/>
        <v/>
      </c>
      <c r="AA102" s="2" t="str">
        <f t="shared" si="28"/>
        <v/>
      </c>
      <c r="AB102" s="2" t="str">
        <f t="shared" si="29"/>
        <v/>
      </c>
      <c r="AC102" s="2">
        <f t="shared" si="30"/>
        <v>0</v>
      </c>
      <c r="AD102" s="2">
        <f t="shared" si="31"/>
        <v>0</v>
      </c>
      <c r="AE102" s="2">
        <f t="shared" si="32"/>
        <v>0</v>
      </c>
      <c r="AF102" s="2">
        <f t="shared" si="33"/>
        <v>0</v>
      </c>
      <c r="AG102" s="2">
        <f t="shared" si="34"/>
        <v>0</v>
      </c>
      <c r="AH102" s="2">
        <f t="shared" si="35"/>
        <v>0</v>
      </c>
    </row>
    <row r="103" spans="1:34" s="5" customFormat="1" ht="15.95" customHeight="1" x14ac:dyDescent="0.2">
      <c r="A103" s="124" t="s">
        <v>54</v>
      </c>
      <c r="B103" s="124"/>
      <c r="C103" s="132"/>
      <c r="D103" s="125"/>
      <c r="E103" s="124"/>
      <c r="F103" s="124"/>
      <c r="G103" s="124" t="s">
        <v>50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2" t="str">
        <f t="shared" si="24"/>
        <v/>
      </c>
      <c r="X103" s="2" t="str">
        <f t="shared" si="25"/>
        <v/>
      </c>
      <c r="Y103" s="2" t="str">
        <f t="shared" si="26"/>
        <v/>
      </c>
      <c r="Z103" s="2" t="str">
        <f t="shared" si="27"/>
        <v/>
      </c>
      <c r="AA103" s="2" t="str">
        <f t="shared" si="28"/>
        <v/>
      </c>
      <c r="AB103" s="2" t="str">
        <f t="shared" si="29"/>
        <v/>
      </c>
      <c r="AC103" s="2">
        <f t="shared" si="30"/>
        <v>0</v>
      </c>
      <c r="AD103" s="2">
        <f t="shared" si="31"/>
        <v>0</v>
      </c>
      <c r="AE103" s="2">
        <f t="shared" si="32"/>
        <v>0</v>
      </c>
      <c r="AF103" s="2">
        <f t="shared" si="33"/>
        <v>0</v>
      </c>
      <c r="AG103" s="2">
        <f t="shared" si="34"/>
        <v>0</v>
      </c>
      <c r="AH103" s="2">
        <f t="shared" si="35"/>
        <v>0</v>
      </c>
    </row>
    <row r="104" spans="1:34" s="5" customFormat="1" ht="15.95" customHeight="1" x14ac:dyDescent="0.2">
      <c r="A104" s="138" t="str">
        <f>jogo!A104</f>
        <v>21.06. 19:30</v>
      </c>
      <c r="B104" s="139" t="str">
        <f>jogo!B104</f>
        <v>Vitória</v>
      </c>
      <c r="C104" s="140"/>
      <c r="D104" s="141" t="s">
        <v>52</v>
      </c>
      <c r="E104" s="141"/>
      <c r="F104" s="142" t="str">
        <f>jogo!D104</f>
        <v>Santos</v>
      </c>
      <c r="G104" s="196" t="str">
        <f>jogo!E104</f>
        <v>Barradão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2" t="str">
        <f t="shared" si="24"/>
        <v/>
      </c>
      <c r="X104" s="2" t="str">
        <f t="shared" si="25"/>
        <v/>
      </c>
      <c r="Y104" s="2" t="str">
        <f t="shared" si="26"/>
        <v/>
      </c>
      <c r="Z104" s="2" t="str">
        <f t="shared" si="27"/>
        <v/>
      </c>
      <c r="AA104" s="2" t="str">
        <f t="shared" si="28"/>
        <v/>
      </c>
      <c r="AB104" s="2" t="str">
        <f t="shared" si="29"/>
        <v/>
      </c>
      <c r="AC104" s="2">
        <f t="shared" si="30"/>
        <v>0</v>
      </c>
      <c r="AD104" s="2">
        <f t="shared" si="31"/>
        <v>0</v>
      </c>
      <c r="AE104" s="2">
        <f t="shared" si="32"/>
        <v>0</v>
      </c>
      <c r="AF104" s="2">
        <f t="shared" si="33"/>
        <v>0</v>
      </c>
      <c r="AG104" s="2">
        <f t="shared" si="34"/>
        <v>0</v>
      </c>
      <c r="AH104" s="2">
        <f t="shared" si="35"/>
        <v>0</v>
      </c>
    </row>
    <row r="105" spans="1:34" s="5" customFormat="1" ht="15.95" customHeight="1" x14ac:dyDescent="0.2">
      <c r="A105" s="138" t="str">
        <f>jogo!A105</f>
        <v>21.06. 21:00</v>
      </c>
      <c r="B105" s="139" t="str">
        <f>jogo!B105</f>
        <v>Botafogo</v>
      </c>
      <c r="C105" s="140"/>
      <c r="D105" s="141" t="s">
        <v>52</v>
      </c>
      <c r="E105" s="141"/>
      <c r="F105" s="142" t="str">
        <f>jogo!D105</f>
        <v>Vasco</v>
      </c>
      <c r="G105" s="196" t="str">
        <f>jogo!E105</f>
        <v>Nilton Santos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2" t="str">
        <f t="shared" si="24"/>
        <v/>
      </c>
      <c r="X105" s="2" t="str">
        <f t="shared" si="25"/>
        <v/>
      </c>
      <c r="Y105" s="2" t="str">
        <f t="shared" si="26"/>
        <v/>
      </c>
      <c r="Z105" s="2" t="str">
        <f t="shared" si="27"/>
        <v/>
      </c>
      <c r="AA105" s="2" t="str">
        <f t="shared" si="28"/>
        <v/>
      </c>
      <c r="AB105" s="2" t="str">
        <f t="shared" si="29"/>
        <v/>
      </c>
      <c r="AC105" s="2">
        <f t="shared" si="30"/>
        <v>0</v>
      </c>
      <c r="AD105" s="2">
        <f t="shared" si="31"/>
        <v>0</v>
      </c>
      <c r="AE105" s="2">
        <f t="shared" si="32"/>
        <v>0</v>
      </c>
      <c r="AF105" s="2">
        <f t="shared" si="33"/>
        <v>0</v>
      </c>
      <c r="AG105" s="2">
        <f t="shared" si="34"/>
        <v>0</v>
      </c>
      <c r="AH105" s="2">
        <f t="shared" si="35"/>
        <v>0</v>
      </c>
    </row>
    <row r="106" spans="1:34" s="5" customFormat="1" ht="15.95" customHeight="1" x14ac:dyDescent="0.2">
      <c r="A106" s="138" t="str">
        <f>jogo!A106</f>
        <v>21.06. 21:00</v>
      </c>
      <c r="B106" s="139" t="str">
        <f>jogo!B106</f>
        <v>Palmeiras</v>
      </c>
      <c r="C106" s="140"/>
      <c r="D106" s="141" t="s">
        <v>52</v>
      </c>
      <c r="E106" s="141"/>
      <c r="F106" s="142" t="str">
        <f>jogo!D106</f>
        <v>Atlético-GO</v>
      </c>
      <c r="G106" s="196" t="str">
        <f>jogo!E106</f>
        <v>Allianz Parque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2" t="str">
        <f t="shared" si="24"/>
        <v/>
      </c>
      <c r="X106" s="2" t="str">
        <f t="shared" si="25"/>
        <v/>
      </c>
      <c r="Y106" s="2" t="str">
        <f t="shared" si="26"/>
        <v/>
      </c>
      <c r="Z106" s="2" t="str">
        <f t="shared" si="27"/>
        <v/>
      </c>
      <c r="AA106" s="2" t="str">
        <f t="shared" si="28"/>
        <v/>
      </c>
      <c r="AB106" s="2" t="str">
        <f t="shared" si="29"/>
        <v/>
      </c>
      <c r="AC106" s="2">
        <f t="shared" si="30"/>
        <v>0</v>
      </c>
      <c r="AD106" s="2">
        <f t="shared" si="31"/>
        <v>0</v>
      </c>
      <c r="AE106" s="2">
        <f t="shared" si="32"/>
        <v>0</v>
      </c>
      <c r="AF106" s="2">
        <f t="shared" si="33"/>
        <v>0</v>
      </c>
      <c r="AG106" s="2">
        <f t="shared" si="34"/>
        <v>0</v>
      </c>
      <c r="AH106" s="2">
        <f t="shared" si="35"/>
        <v>0</v>
      </c>
    </row>
    <row r="107" spans="1:34" s="5" customFormat="1" ht="15.95" customHeight="1" x14ac:dyDescent="0.2">
      <c r="A107" s="138" t="str">
        <f>jogo!A107</f>
        <v>21.06. 21:45</v>
      </c>
      <c r="B107" s="139" t="str">
        <f>jogo!B107</f>
        <v>Atlético-MG</v>
      </c>
      <c r="C107" s="140"/>
      <c r="D107" s="141" t="s">
        <v>52</v>
      </c>
      <c r="E107" s="141"/>
      <c r="F107" s="142" t="str">
        <f>jogo!D107</f>
        <v>Sport Recife</v>
      </c>
      <c r="G107" s="196" t="str">
        <f>jogo!E107</f>
        <v>Independência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2" t="str">
        <f t="shared" si="24"/>
        <v/>
      </c>
      <c r="X107" s="2" t="str">
        <f t="shared" si="25"/>
        <v/>
      </c>
      <c r="Y107" s="2" t="str">
        <f t="shared" si="26"/>
        <v/>
      </c>
      <c r="Z107" s="2" t="str">
        <f t="shared" si="27"/>
        <v/>
      </c>
      <c r="AA107" s="2" t="str">
        <f t="shared" si="28"/>
        <v/>
      </c>
      <c r="AB107" s="2" t="str">
        <f t="shared" si="29"/>
        <v/>
      </c>
      <c r="AC107" s="2">
        <f t="shared" si="30"/>
        <v>0</v>
      </c>
      <c r="AD107" s="2">
        <f t="shared" si="31"/>
        <v>0</v>
      </c>
      <c r="AE107" s="2">
        <f t="shared" si="32"/>
        <v>0</v>
      </c>
      <c r="AF107" s="2">
        <f t="shared" si="33"/>
        <v>0</v>
      </c>
      <c r="AG107" s="2">
        <f t="shared" si="34"/>
        <v>0</v>
      </c>
      <c r="AH107" s="2">
        <f t="shared" si="35"/>
        <v>0</v>
      </c>
    </row>
    <row r="108" spans="1:34" s="5" customFormat="1" ht="15.95" customHeight="1" x14ac:dyDescent="0.2">
      <c r="A108" s="138" t="str">
        <f>jogo!A108</f>
        <v>21.06. 21:45</v>
      </c>
      <c r="B108" s="139" t="str">
        <f>jogo!B108</f>
        <v>Atlético-PR</v>
      </c>
      <c r="C108" s="140"/>
      <c r="D108" s="141" t="s">
        <v>52</v>
      </c>
      <c r="E108" s="141"/>
      <c r="F108" s="142" t="str">
        <f>jogo!D108</f>
        <v>São Paulo</v>
      </c>
      <c r="G108" s="196" t="str">
        <f>jogo!E108</f>
        <v>Arena da Baixada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2" t="str">
        <f t="shared" si="24"/>
        <v/>
      </c>
      <c r="X108" s="2" t="str">
        <f t="shared" si="25"/>
        <v/>
      </c>
      <c r="Y108" s="2" t="str">
        <f t="shared" si="26"/>
        <v/>
      </c>
      <c r="Z108" s="2" t="str">
        <f t="shared" si="27"/>
        <v/>
      </c>
      <c r="AA108" s="2" t="str">
        <f t="shared" si="28"/>
        <v/>
      </c>
      <c r="AB108" s="2" t="str">
        <f t="shared" si="29"/>
        <v/>
      </c>
      <c r="AC108" s="2">
        <f t="shared" si="30"/>
        <v>0</v>
      </c>
      <c r="AD108" s="2">
        <f t="shared" si="31"/>
        <v>0</v>
      </c>
      <c r="AE108" s="2">
        <f t="shared" si="32"/>
        <v>0</v>
      </c>
      <c r="AF108" s="2">
        <f t="shared" si="33"/>
        <v>0</v>
      </c>
      <c r="AG108" s="2">
        <f t="shared" si="34"/>
        <v>0</v>
      </c>
      <c r="AH108" s="2">
        <f t="shared" si="35"/>
        <v>0</v>
      </c>
    </row>
    <row r="109" spans="1:34" s="5" customFormat="1" ht="15.95" customHeight="1" x14ac:dyDescent="0.2">
      <c r="A109" s="138" t="str">
        <f>jogo!A109</f>
        <v>21.06. 21:45</v>
      </c>
      <c r="B109" s="139" t="str">
        <f>jogo!B109</f>
        <v>Avaí</v>
      </c>
      <c r="C109" s="140"/>
      <c r="D109" s="141" t="s">
        <v>52</v>
      </c>
      <c r="E109" s="141"/>
      <c r="F109" s="142" t="str">
        <f>jogo!D109</f>
        <v>Fluminense</v>
      </c>
      <c r="G109" s="196" t="str">
        <f>jogo!E109</f>
        <v>Ressacada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2" t="str">
        <f t="shared" si="24"/>
        <v/>
      </c>
      <c r="X109" s="2" t="str">
        <f t="shared" si="25"/>
        <v/>
      </c>
      <c r="Y109" s="2" t="str">
        <f t="shared" si="26"/>
        <v/>
      </c>
      <c r="Z109" s="2" t="str">
        <f t="shared" si="27"/>
        <v/>
      </c>
      <c r="AA109" s="2" t="str">
        <f t="shared" si="28"/>
        <v/>
      </c>
      <c r="AB109" s="2" t="str">
        <f t="shared" si="29"/>
        <v/>
      </c>
      <c r="AC109" s="2">
        <f t="shared" si="30"/>
        <v>0</v>
      </c>
      <c r="AD109" s="2">
        <f t="shared" si="31"/>
        <v>0</v>
      </c>
      <c r="AE109" s="2">
        <f t="shared" si="32"/>
        <v>0</v>
      </c>
      <c r="AF109" s="2">
        <f t="shared" si="33"/>
        <v>0</v>
      </c>
      <c r="AG109" s="2">
        <f t="shared" si="34"/>
        <v>0</v>
      </c>
      <c r="AH109" s="2">
        <f t="shared" si="35"/>
        <v>0</v>
      </c>
    </row>
    <row r="110" spans="1:34" s="5" customFormat="1" ht="15.95" customHeight="1" x14ac:dyDescent="0.2">
      <c r="A110" s="138" t="str">
        <f>jogo!A110</f>
        <v>22.06. 19:30</v>
      </c>
      <c r="B110" s="139" t="str">
        <f>jogo!B110</f>
        <v>Flamengo</v>
      </c>
      <c r="C110" s="140"/>
      <c r="D110" s="141" t="s">
        <v>52</v>
      </c>
      <c r="E110" s="141"/>
      <c r="F110" s="142" t="str">
        <f>jogo!D110</f>
        <v>Chapecoense</v>
      </c>
      <c r="G110" s="196" t="str">
        <f>jogo!E110</f>
        <v>Maracanã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2" t="str">
        <f t="shared" si="24"/>
        <v/>
      </c>
      <c r="X110" s="2" t="str">
        <f t="shared" si="25"/>
        <v/>
      </c>
      <c r="Y110" s="2" t="str">
        <f t="shared" si="26"/>
        <v/>
      </c>
      <c r="Z110" s="2" t="str">
        <f t="shared" si="27"/>
        <v/>
      </c>
      <c r="AA110" s="2" t="str">
        <f t="shared" si="28"/>
        <v/>
      </c>
      <c r="AB110" s="2" t="str">
        <f t="shared" si="29"/>
        <v/>
      </c>
      <c r="AC110" s="2">
        <f t="shared" si="30"/>
        <v>0</v>
      </c>
      <c r="AD110" s="2">
        <f t="shared" si="31"/>
        <v>0</v>
      </c>
      <c r="AE110" s="2">
        <f t="shared" si="32"/>
        <v>0</v>
      </c>
      <c r="AF110" s="2">
        <f t="shared" si="33"/>
        <v>0</v>
      </c>
      <c r="AG110" s="2">
        <f t="shared" si="34"/>
        <v>0</v>
      </c>
      <c r="AH110" s="2">
        <f t="shared" si="35"/>
        <v>0</v>
      </c>
    </row>
    <row r="111" spans="1:34" s="5" customFormat="1" ht="15.95" customHeight="1" x14ac:dyDescent="0.2">
      <c r="A111" s="138" t="str">
        <f>jogo!A111</f>
        <v>22.06. 19:30</v>
      </c>
      <c r="B111" s="139" t="str">
        <f>jogo!B111</f>
        <v>Ponte Preta</v>
      </c>
      <c r="C111" s="140"/>
      <c r="D111" s="141" t="s">
        <v>52</v>
      </c>
      <c r="E111" s="141"/>
      <c r="F111" s="142" t="str">
        <f>jogo!D111</f>
        <v>Cruzeiro</v>
      </c>
      <c r="G111" s="196" t="str">
        <f>jogo!E111</f>
        <v>Moisés Lucarelli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2" t="str">
        <f t="shared" si="24"/>
        <v/>
      </c>
      <c r="X111" s="2" t="str">
        <f t="shared" si="25"/>
        <v/>
      </c>
      <c r="Y111" s="2" t="str">
        <f t="shared" si="26"/>
        <v/>
      </c>
      <c r="Z111" s="2" t="str">
        <f t="shared" si="27"/>
        <v/>
      </c>
      <c r="AA111" s="2" t="str">
        <f t="shared" si="28"/>
        <v/>
      </c>
      <c r="AB111" s="2" t="str">
        <f t="shared" si="29"/>
        <v/>
      </c>
      <c r="AC111" s="2">
        <f t="shared" si="30"/>
        <v>0</v>
      </c>
      <c r="AD111" s="2">
        <f t="shared" si="31"/>
        <v>0</v>
      </c>
      <c r="AE111" s="2">
        <f t="shared" si="32"/>
        <v>0</v>
      </c>
      <c r="AF111" s="2">
        <f t="shared" si="33"/>
        <v>0</v>
      </c>
      <c r="AG111" s="2">
        <f t="shared" si="34"/>
        <v>0</v>
      </c>
      <c r="AH111" s="2">
        <f t="shared" si="35"/>
        <v>0</v>
      </c>
    </row>
    <row r="112" spans="1:34" s="5" customFormat="1" ht="15.95" customHeight="1" x14ac:dyDescent="0.2">
      <c r="A112" s="138" t="str">
        <f>jogo!A112</f>
        <v>22.06. 21:00</v>
      </c>
      <c r="B112" s="139" t="str">
        <f>jogo!B112</f>
        <v>Corinthians</v>
      </c>
      <c r="C112" s="140"/>
      <c r="D112" s="141" t="s">
        <v>52</v>
      </c>
      <c r="E112" s="141"/>
      <c r="F112" s="142" t="str">
        <f>jogo!D112</f>
        <v>Bahia</v>
      </c>
      <c r="G112" s="196" t="str">
        <f>jogo!E112</f>
        <v>Arena Corinthians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2" t="str">
        <f t="shared" si="24"/>
        <v/>
      </c>
      <c r="X112" s="2" t="str">
        <f t="shared" si="25"/>
        <v/>
      </c>
      <c r="Y112" s="2" t="str">
        <f t="shared" si="26"/>
        <v/>
      </c>
      <c r="Z112" s="2" t="str">
        <f t="shared" si="27"/>
        <v/>
      </c>
      <c r="AA112" s="2" t="str">
        <f t="shared" si="28"/>
        <v/>
      </c>
      <c r="AB112" s="2" t="str">
        <f t="shared" si="29"/>
        <v/>
      </c>
      <c r="AC112" s="2">
        <f t="shared" si="30"/>
        <v>0</v>
      </c>
      <c r="AD112" s="2">
        <f t="shared" si="31"/>
        <v>0</v>
      </c>
      <c r="AE112" s="2">
        <f t="shared" si="32"/>
        <v>0</v>
      </c>
      <c r="AF112" s="2">
        <f t="shared" si="33"/>
        <v>0</v>
      </c>
      <c r="AG112" s="2">
        <f t="shared" si="34"/>
        <v>0</v>
      </c>
      <c r="AH112" s="2">
        <f t="shared" si="35"/>
        <v>0</v>
      </c>
    </row>
    <row r="113" spans="1:34" s="5" customFormat="1" ht="15.95" customHeight="1" x14ac:dyDescent="0.2">
      <c r="A113" s="138" t="str">
        <f>jogo!A113</f>
        <v>22.06. 21:00</v>
      </c>
      <c r="B113" s="139" t="str">
        <f>jogo!B113</f>
        <v>Grêmio</v>
      </c>
      <c r="C113" s="140"/>
      <c r="D113" s="141" t="s">
        <v>52</v>
      </c>
      <c r="E113" s="141"/>
      <c r="F113" s="142" t="str">
        <f>jogo!D113</f>
        <v>Coritiba</v>
      </c>
      <c r="G113" s="196" t="str">
        <f>jogo!E113</f>
        <v>Arena do Grêmio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2" t="str">
        <f t="shared" si="24"/>
        <v/>
      </c>
      <c r="X113" s="2" t="str">
        <f t="shared" si="25"/>
        <v/>
      </c>
      <c r="Y113" s="2" t="str">
        <f t="shared" si="26"/>
        <v/>
      </c>
      <c r="Z113" s="2" t="str">
        <f t="shared" si="27"/>
        <v/>
      </c>
      <c r="AA113" s="2" t="str">
        <f t="shared" si="28"/>
        <v/>
      </c>
      <c r="AB113" s="2" t="str">
        <f t="shared" si="29"/>
        <v/>
      </c>
      <c r="AC113" s="2">
        <f t="shared" si="30"/>
        <v>0</v>
      </c>
      <c r="AD113" s="2">
        <f t="shared" si="31"/>
        <v>0</v>
      </c>
      <c r="AE113" s="2">
        <f t="shared" si="32"/>
        <v>0</v>
      </c>
      <c r="AF113" s="2">
        <f t="shared" si="33"/>
        <v>0</v>
      </c>
      <c r="AG113" s="2">
        <f t="shared" si="34"/>
        <v>0</v>
      </c>
      <c r="AH113" s="2">
        <f t="shared" si="35"/>
        <v>0</v>
      </c>
    </row>
    <row r="114" spans="1:34" s="5" customFormat="1" ht="15.95" customHeight="1" x14ac:dyDescent="0.2">
      <c r="A114" s="121" t="s">
        <v>64</v>
      </c>
      <c r="B114" s="122"/>
      <c r="C114" s="137"/>
      <c r="D114" s="122"/>
      <c r="E114" s="122"/>
      <c r="F114" s="122"/>
      <c r="G114" s="123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2" t="str">
        <f t="shared" si="24"/>
        <v/>
      </c>
      <c r="X114" s="2" t="str">
        <f t="shared" si="25"/>
        <v/>
      </c>
      <c r="Y114" s="2" t="str">
        <f t="shared" si="26"/>
        <v/>
      </c>
      <c r="Z114" s="2" t="str">
        <f t="shared" si="27"/>
        <v/>
      </c>
      <c r="AA114" s="2" t="str">
        <f t="shared" si="28"/>
        <v/>
      </c>
      <c r="AB114" s="2" t="str">
        <f t="shared" si="29"/>
        <v/>
      </c>
      <c r="AC114" s="2">
        <f t="shared" si="30"/>
        <v>0</v>
      </c>
      <c r="AD114" s="2">
        <f t="shared" si="31"/>
        <v>0</v>
      </c>
      <c r="AE114" s="2">
        <f t="shared" si="32"/>
        <v>0</v>
      </c>
      <c r="AF114" s="2">
        <f t="shared" si="33"/>
        <v>0</v>
      </c>
      <c r="AG114" s="2">
        <f t="shared" si="34"/>
        <v>0</v>
      </c>
      <c r="AH114" s="2">
        <f t="shared" si="35"/>
        <v>0</v>
      </c>
    </row>
    <row r="115" spans="1:34" s="5" customFormat="1" ht="15.95" customHeight="1" x14ac:dyDescent="0.2">
      <c r="A115" s="124" t="s">
        <v>54</v>
      </c>
      <c r="B115" s="124"/>
      <c r="C115" s="132"/>
      <c r="D115" s="125"/>
      <c r="E115" s="124"/>
      <c r="F115" s="124"/>
      <c r="G115" s="124" t="s">
        <v>50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2" t="str">
        <f t="shared" si="24"/>
        <v/>
      </c>
      <c r="X115" s="2" t="str">
        <f t="shared" si="25"/>
        <v/>
      </c>
      <c r="Y115" s="2" t="str">
        <f t="shared" si="26"/>
        <v/>
      </c>
      <c r="Z115" s="2" t="str">
        <f t="shared" si="27"/>
        <v/>
      </c>
      <c r="AA115" s="2" t="str">
        <f t="shared" si="28"/>
        <v/>
      </c>
      <c r="AB115" s="2" t="str">
        <f t="shared" si="29"/>
        <v/>
      </c>
      <c r="AC115" s="2">
        <f t="shared" si="30"/>
        <v>0</v>
      </c>
      <c r="AD115" s="2">
        <f t="shared" si="31"/>
        <v>0</v>
      </c>
      <c r="AE115" s="2">
        <f t="shared" si="32"/>
        <v>0</v>
      </c>
      <c r="AF115" s="2">
        <f t="shared" si="33"/>
        <v>0</v>
      </c>
      <c r="AG115" s="2">
        <f t="shared" si="34"/>
        <v>0</v>
      </c>
      <c r="AH115" s="2">
        <f t="shared" si="35"/>
        <v>0</v>
      </c>
    </row>
    <row r="116" spans="1:34" s="5" customFormat="1" ht="15.95" customHeight="1" x14ac:dyDescent="0.2">
      <c r="A116" s="138" t="str">
        <f>jogo!A116</f>
        <v>24.06. 19:00</v>
      </c>
      <c r="B116" s="139" t="str">
        <f>jogo!B116</f>
        <v>Santos</v>
      </c>
      <c r="C116" s="140"/>
      <c r="D116" s="141" t="s">
        <v>52</v>
      </c>
      <c r="E116" s="141"/>
      <c r="F116" s="142" t="str">
        <f>jogo!D116</f>
        <v>Sport Recife</v>
      </c>
      <c r="G116" s="196" t="str">
        <f>jogo!E116</f>
        <v>Vila Belmiro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2" t="str">
        <f t="shared" si="24"/>
        <v/>
      </c>
      <c r="X116" s="2" t="str">
        <f t="shared" si="25"/>
        <v/>
      </c>
      <c r="Y116" s="2" t="str">
        <f t="shared" si="26"/>
        <v/>
      </c>
      <c r="Z116" s="2" t="str">
        <f t="shared" si="27"/>
        <v/>
      </c>
      <c r="AA116" s="2" t="str">
        <f t="shared" si="28"/>
        <v/>
      </c>
      <c r="AB116" s="2" t="str">
        <f t="shared" si="29"/>
        <v/>
      </c>
      <c r="AC116" s="2">
        <f t="shared" si="30"/>
        <v>0</v>
      </c>
      <c r="AD116" s="2">
        <f t="shared" si="31"/>
        <v>0</v>
      </c>
      <c r="AE116" s="2">
        <f t="shared" si="32"/>
        <v>0</v>
      </c>
      <c r="AF116" s="2">
        <f t="shared" si="33"/>
        <v>0</v>
      </c>
      <c r="AG116" s="2">
        <f t="shared" si="34"/>
        <v>0</v>
      </c>
      <c r="AH116" s="2">
        <f t="shared" si="35"/>
        <v>0</v>
      </c>
    </row>
    <row r="117" spans="1:34" s="5" customFormat="1" ht="15.95" customHeight="1" x14ac:dyDescent="0.2">
      <c r="A117" s="138" t="str">
        <f>jogo!A117</f>
        <v>25.06. 11:00</v>
      </c>
      <c r="B117" s="139" t="str">
        <f>jogo!B117</f>
        <v>Vasco</v>
      </c>
      <c r="C117" s="140"/>
      <c r="D117" s="141" t="s">
        <v>52</v>
      </c>
      <c r="E117" s="141"/>
      <c r="F117" s="142" t="str">
        <f>jogo!D117</f>
        <v>Atlético-GO</v>
      </c>
      <c r="G117" s="196" t="str">
        <f>jogo!E117</f>
        <v>São Januário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2" t="str">
        <f t="shared" si="24"/>
        <v/>
      </c>
      <c r="X117" s="2" t="str">
        <f t="shared" si="25"/>
        <v/>
      </c>
      <c r="Y117" s="2" t="str">
        <f t="shared" si="26"/>
        <v/>
      </c>
      <c r="Z117" s="2" t="str">
        <f t="shared" si="27"/>
        <v/>
      </c>
      <c r="AA117" s="2" t="str">
        <f t="shared" si="28"/>
        <v/>
      </c>
      <c r="AB117" s="2" t="str">
        <f t="shared" si="29"/>
        <v/>
      </c>
      <c r="AC117" s="2">
        <f t="shared" si="30"/>
        <v>0</v>
      </c>
      <c r="AD117" s="2">
        <f t="shared" si="31"/>
        <v>0</v>
      </c>
      <c r="AE117" s="2">
        <f t="shared" si="32"/>
        <v>0</v>
      </c>
      <c r="AF117" s="2">
        <f t="shared" si="33"/>
        <v>0</v>
      </c>
      <c r="AG117" s="2">
        <f t="shared" si="34"/>
        <v>0</v>
      </c>
      <c r="AH117" s="2">
        <f t="shared" si="35"/>
        <v>0</v>
      </c>
    </row>
    <row r="118" spans="1:34" s="5" customFormat="1" ht="15.95" customHeight="1" x14ac:dyDescent="0.2">
      <c r="A118" s="138" t="str">
        <f>jogo!A118</f>
        <v>25.06. 16:00</v>
      </c>
      <c r="B118" s="139" t="str">
        <f>jogo!B118</f>
        <v>Atlético-PR</v>
      </c>
      <c r="C118" s="140"/>
      <c r="D118" s="141" t="s">
        <v>52</v>
      </c>
      <c r="E118" s="141"/>
      <c r="F118" s="142" t="str">
        <f>jogo!D118</f>
        <v>Vitória</v>
      </c>
      <c r="G118" s="196" t="str">
        <f>jogo!E118</f>
        <v>Arena da Baixada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2" t="str">
        <f t="shared" si="24"/>
        <v/>
      </c>
      <c r="X118" s="2" t="str">
        <f t="shared" si="25"/>
        <v/>
      </c>
      <c r="Y118" s="2" t="str">
        <f t="shared" si="26"/>
        <v/>
      </c>
      <c r="Z118" s="2" t="str">
        <f t="shared" si="27"/>
        <v/>
      </c>
      <c r="AA118" s="2" t="str">
        <f t="shared" si="28"/>
        <v/>
      </c>
      <c r="AB118" s="2" t="str">
        <f t="shared" si="29"/>
        <v/>
      </c>
      <c r="AC118" s="2">
        <f t="shared" si="30"/>
        <v>0</v>
      </c>
      <c r="AD118" s="2">
        <f t="shared" si="31"/>
        <v>0</v>
      </c>
      <c r="AE118" s="2">
        <f t="shared" si="32"/>
        <v>0</v>
      </c>
      <c r="AF118" s="2">
        <f t="shared" si="33"/>
        <v>0</v>
      </c>
      <c r="AG118" s="2">
        <f t="shared" si="34"/>
        <v>0</v>
      </c>
      <c r="AH118" s="2">
        <f t="shared" si="35"/>
        <v>0</v>
      </c>
    </row>
    <row r="119" spans="1:34" s="5" customFormat="1" ht="15.95" customHeight="1" x14ac:dyDescent="0.2">
      <c r="A119" s="138" t="str">
        <f>jogo!A119</f>
        <v>25.06. 16:00</v>
      </c>
      <c r="B119" s="139" t="str">
        <f>jogo!B119</f>
        <v>Cruzeiro</v>
      </c>
      <c r="C119" s="140"/>
      <c r="D119" s="141" t="s">
        <v>52</v>
      </c>
      <c r="E119" s="141"/>
      <c r="F119" s="142" t="str">
        <f>jogo!D119</f>
        <v>Coritiba</v>
      </c>
      <c r="G119" s="196" t="str">
        <f>jogo!E119</f>
        <v>Mineirão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2" t="str">
        <f t="shared" si="24"/>
        <v/>
      </c>
      <c r="X119" s="2" t="str">
        <f t="shared" si="25"/>
        <v/>
      </c>
      <c r="Y119" s="2" t="str">
        <f t="shared" si="26"/>
        <v/>
      </c>
      <c r="Z119" s="2" t="str">
        <f t="shared" si="27"/>
        <v/>
      </c>
      <c r="AA119" s="2" t="str">
        <f t="shared" si="28"/>
        <v/>
      </c>
      <c r="AB119" s="2" t="str">
        <f t="shared" si="29"/>
        <v/>
      </c>
      <c r="AC119" s="2">
        <f t="shared" si="30"/>
        <v>0</v>
      </c>
      <c r="AD119" s="2">
        <f t="shared" si="31"/>
        <v>0</v>
      </c>
      <c r="AE119" s="2">
        <f t="shared" si="32"/>
        <v>0</v>
      </c>
      <c r="AF119" s="2">
        <f t="shared" si="33"/>
        <v>0</v>
      </c>
      <c r="AG119" s="2">
        <f t="shared" si="34"/>
        <v>0</v>
      </c>
      <c r="AH119" s="2">
        <f t="shared" si="35"/>
        <v>0</v>
      </c>
    </row>
    <row r="120" spans="1:34" s="5" customFormat="1" ht="15.95" customHeight="1" x14ac:dyDescent="0.2">
      <c r="A120" s="138" t="str">
        <f>jogo!A120</f>
        <v>25.06. 16:00</v>
      </c>
      <c r="B120" s="139" t="str">
        <f>jogo!B120</f>
        <v>Grêmio</v>
      </c>
      <c r="C120" s="140"/>
      <c r="D120" s="141" t="s">
        <v>52</v>
      </c>
      <c r="E120" s="141"/>
      <c r="F120" s="142" t="str">
        <f>jogo!D120</f>
        <v>Corinthians</v>
      </c>
      <c r="G120" s="196" t="str">
        <f>jogo!E120</f>
        <v>Arena do Grêmio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2" t="str">
        <f t="shared" si="24"/>
        <v/>
      </c>
      <c r="X120" s="2" t="str">
        <f t="shared" si="25"/>
        <v/>
      </c>
      <c r="Y120" s="2" t="str">
        <f t="shared" si="26"/>
        <v/>
      </c>
      <c r="Z120" s="2" t="str">
        <f t="shared" si="27"/>
        <v/>
      </c>
      <c r="AA120" s="2" t="str">
        <f t="shared" si="28"/>
        <v/>
      </c>
      <c r="AB120" s="2" t="str">
        <f t="shared" si="29"/>
        <v/>
      </c>
      <c r="AC120" s="2">
        <f t="shared" si="30"/>
        <v>0</v>
      </c>
      <c r="AD120" s="2">
        <f t="shared" si="31"/>
        <v>0</v>
      </c>
      <c r="AE120" s="2">
        <f t="shared" si="32"/>
        <v>0</v>
      </c>
      <c r="AF120" s="2">
        <f t="shared" si="33"/>
        <v>0</v>
      </c>
      <c r="AG120" s="2">
        <f t="shared" si="34"/>
        <v>0</v>
      </c>
      <c r="AH120" s="2">
        <f t="shared" si="35"/>
        <v>0</v>
      </c>
    </row>
    <row r="121" spans="1:34" s="5" customFormat="1" ht="15.95" customHeight="1" x14ac:dyDescent="0.2">
      <c r="A121" s="138" t="str">
        <f>jogo!A121</f>
        <v>25.06. 16:00</v>
      </c>
      <c r="B121" s="139" t="str">
        <f>jogo!B121</f>
        <v>Ponte Preta</v>
      </c>
      <c r="C121" s="140"/>
      <c r="D121" s="141" t="s">
        <v>52</v>
      </c>
      <c r="E121" s="141"/>
      <c r="F121" s="142" t="str">
        <f>jogo!D121</f>
        <v>Palmeiras</v>
      </c>
      <c r="G121" s="196" t="str">
        <f>jogo!E121</f>
        <v>Moisés Lucarelli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2" t="str">
        <f t="shared" si="24"/>
        <v/>
      </c>
      <c r="X121" s="2" t="str">
        <f t="shared" si="25"/>
        <v/>
      </c>
      <c r="Y121" s="2" t="str">
        <f t="shared" si="26"/>
        <v/>
      </c>
      <c r="Z121" s="2" t="str">
        <f t="shared" si="27"/>
        <v/>
      </c>
      <c r="AA121" s="2" t="str">
        <f t="shared" si="28"/>
        <v/>
      </c>
      <c r="AB121" s="2" t="str">
        <f t="shared" si="29"/>
        <v/>
      </c>
      <c r="AC121" s="2">
        <f t="shared" si="30"/>
        <v>0</v>
      </c>
      <c r="AD121" s="2">
        <f t="shared" si="31"/>
        <v>0</v>
      </c>
      <c r="AE121" s="2">
        <f t="shared" si="32"/>
        <v>0</v>
      </c>
      <c r="AF121" s="2">
        <f t="shared" si="33"/>
        <v>0</v>
      </c>
      <c r="AG121" s="2">
        <f t="shared" si="34"/>
        <v>0</v>
      </c>
      <c r="AH121" s="2">
        <f t="shared" si="35"/>
        <v>0</v>
      </c>
    </row>
    <row r="122" spans="1:34" s="5" customFormat="1" ht="15.95" customHeight="1" x14ac:dyDescent="0.2">
      <c r="A122" s="138" t="str">
        <f>jogo!A122</f>
        <v>25.06. 16:00</v>
      </c>
      <c r="B122" s="139" t="str">
        <f>jogo!B122</f>
        <v>São Paulo</v>
      </c>
      <c r="C122" s="140"/>
      <c r="D122" s="141" t="s">
        <v>52</v>
      </c>
      <c r="E122" s="141"/>
      <c r="F122" s="142" t="str">
        <f>jogo!D122</f>
        <v>Fluminense</v>
      </c>
      <c r="G122" s="196" t="str">
        <f>jogo!E122</f>
        <v>Morumbi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2" t="str">
        <f t="shared" si="24"/>
        <v/>
      </c>
      <c r="X122" s="2" t="str">
        <f t="shared" si="25"/>
        <v/>
      </c>
      <c r="Y122" s="2" t="str">
        <f t="shared" si="26"/>
        <v/>
      </c>
      <c r="Z122" s="2" t="str">
        <f t="shared" si="27"/>
        <v/>
      </c>
      <c r="AA122" s="2" t="str">
        <f t="shared" si="28"/>
        <v/>
      </c>
      <c r="AB122" s="2" t="str">
        <f t="shared" si="29"/>
        <v/>
      </c>
      <c r="AC122" s="2">
        <f t="shared" si="30"/>
        <v>0</v>
      </c>
      <c r="AD122" s="2">
        <f t="shared" si="31"/>
        <v>0</v>
      </c>
      <c r="AE122" s="2">
        <f t="shared" si="32"/>
        <v>0</v>
      </c>
      <c r="AF122" s="2">
        <f t="shared" si="33"/>
        <v>0</v>
      </c>
      <c r="AG122" s="2">
        <f t="shared" si="34"/>
        <v>0</v>
      </c>
      <c r="AH122" s="2">
        <f t="shared" si="35"/>
        <v>0</v>
      </c>
    </row>
    <row r="123" spans="1:34" s="5" customFormat="1" ht="15.95" customHeight="1" x14ac:dyDescent="0.2">
      <c r="A123" s="138" t="str">
        <f>jogo!A123</f>
        <v>25.06. 18:30</v>
      </c>
      <c r="B123" s="139" t="str">
        <f>jogo!B123</f>
        <v>Bahia</v>
      </c>
      <c r="C123" s="140"/>
      <c r="D123" s="141" t="s">
        <v>52</v>
      </c>
      <c r="E123" s="141"/>
      <c r="F123" s="142" t="str">
        <f>jogo!D123</f>
        <v>Flamengo</v>
      </c>
      <c r="G123" s="196" t="str">
        <f>jogo!E123</f>
        <v>Arena Fonte Nova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2" t="str">
        <f t="shared" si="24"/>
        <v/>
      </c>
      <c r="X123" s="2" t="str">
        <f t="shared" si="25"/>
        <v/>
      </c>
      <c r="Y123" s="2" t="str">
        <f t="shared" si="26"/>
        <v/>
      </c>
      <c r="Z123" s="2" t="str">
        <f t="shared" si="27"/>
        <v/>
      </c>
      <c r="AA123" s="2" t="str">
        <f t="shared" si="28"/>
        <v/>
      </c>
      <c r="AB123" s="2" t="str">
        <f t="shared" si="29"/>
        <v/>
      </c>
      <c r="AC123" s="2">
        <f t="shared" si="30"/>
        <v>0</v>
      </c>
      <c r="AD123" s="2">
        <f t="shared" si="31"/>
        <v>0</v>
      </c>
      <c r="AE123" s="2">
        <f t="shared" si="32"/>
        <v>0</v>
      </c>
      <c r="AF123" s="2">
        <f t="shared" si="33"/>
        <v>0</v>
      </c>
      <c r="AG123" s="2">
        <f t="shared" si="34"/>
        <v>0</v>
      </c>
      <c r="AH123" s="2">
        <f t="shared" si="35"/>
        <v>0</v>
      </c>
    </row>
    <row r="124" spans="1:34" s="5" customFormat="1" ht="15.95" customHeight="1" x14ac:dyDescent="0.2">
      <c r="A124" s="138" t="str">
        <f>jogo!A124</f>
        <v>25.06. 19:00</v>
      </c>
      <c r="B124" s="139" t="str">
        <f>jogo!B124</f>
        <v>Chapecoense</v>
      </c>
      <c r="C124" s="140"/>
      <c r="D124" s="141" t="s">
        <v>52</v>
      </c>
      <c r="E124" s="141"/>
      <c r="F124" s="142" t="str">
        <f>jogo!D124</f>
        <v>Atlético-MG</v>
      </c>
      <c r="G124" s="196" t="str">
        <f>jogo!E124</f>
        <v>Arena Condá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2" t="str">
        <f t="shared" si="24"/>
        <v/>
      </c>
      <c r="X124" s="2" t="str">
        <f t="shared" si="25"/>
        <v/>
      </c>
      <c r="Y124" s="2" t="str">
        <f t="shared" si="26"/>
        <v/>
      </c>
      <c r="Z124" s="2" t="str">
        <f t="shared" si="27"/>
        <v/>
      </c>
      <c r="AA124" s="2" t="str">
        <f t="shared" si="28"/>
        <v/>
      </c>
      <c r="AB124" s="2" t="str">
        <f t="shared" si="29"/>
        <v/>
      </c>
      <c r="AC124" s="2">
        <f t="shared" si="30"/>
        <v>0</v>
      </c>
      <c r="AD124" s="2">
        <f t="shared" si="31"/>
        <v>0</v>
      </c>
      <c r="AE124" s="2">
        <f t="shared" si="32"/>
        <v>0</v>
      </c>
      <c r="AF124" s="2">
        <f t="shared" si="33"/>
        <v>0</v>
      </c>
      <c r="AG124" s="2">
        <f t="shared" si="34"/>
        <v>0</v>
      </c>
      <c r="AH124" s="2">
        <f t="shared" si="35"/>
        <v>0</v>
      </c>
    </row>
    <row r="125" spans="1:34" s="5" customFormat="1" ht="15.95" customHeight="1" x14ac:dyDescent="0.2">
      <c r="A125" s="138" t="str">
        <f>jogo!A125</f>
        <v>26.06. 20:00</v>
      </c>
      <c r="B125" s="139" t="str">
        <f>jogo!B125</f>
        <v>Botafogo</v>
      </c>
      <c r="C125" s="140"/>
      <c r="D125" s="141" t="s">
        <v>52</v>
      </c>
      <c r="E125" s="141"/>
      <c r="F125" s="142" t="str">
        <f>jogo!D125</f>
        <v>Avaí</v>
      </c>
      <c r="G125" s="196" t="str">
        <f>jogo!E125</f>
        <v>Nilton Santos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2" t="str">
        <f t="shared" si="24"/>
        <v/>
      </c>
      <c r="X125" s="2" t="str">
        <f t="shared" si="25"/>
        <v/>
      </c>
      <c r="Y125" s="2" t="str">
        <f t="shared" si="26"/>
        <v/>
      </c>
      <c r="Z125" s="2" t="str">
        <f t="shared" si="27"/>
        <v/>
      </c>
      <c r="AA125" s="2" t="str">
        <f t="shared" si="28"/>
        <v/>
      </c>
      <c r="AB125" s="2" t="str">
        <f t="shared" si="29"/>
        <v/>
      </c>
      <c r="AC125" s="2">
        <f t="shared" si="30"/>
        <v>0</v>
      </c>
      <c r="AD125" s="2">
        <f t="shared" si="31"/>
        <v>0</v>
      </c>
      <c r="AE125" s="2">
        <f t="shared" si="32"/>
        <v>0</v>
      </c>
      <c r="AF125" s="2">
        <f t="shared" si="33"/>
        <v>0</v>
      </c>
      <c r="AG125" s="2">
        <f t="shared" si="34"/>
        <v>0</v>
      </c>
      <c r="AH125" s="2">
        <f t="shared" si="35"/>
        <v>0</v>
      </c>
    </row>
    <row r="126" spans="1:34" s="5" customFormat="1" ht="15.95" customHeight="1" x14ac:dyDescent="0.2">
      <c r="A126" s="121" t="s">
        <v>65</v>
      </c>
      <c r="B126" s="122"/>
      <c r="C126" s="137"/>
      <c r="D126" s="122"/>
      <c r="E126" s="122"/>
      <c r="F126" s="122"/>
      <c r="G126" s="123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2" t="str">
        <f t="shared" si="24"/>
        <v/>
      </c>
      <c r="X126" s="2" t="str">
        <f t="shared" si="25"/>
        <v/>
      </c>
      <c r="Y126" s="2" t="str">
        <f t="shared" si="26"/>
        <v/>
      </c>
      <c r="Z126" s="2" t="str">
        <f t="shared" si="27"/>
        <v/>
      </c>
      <c r="AA126" s="2" t="str">
        <f t="shared" si="28"/>
        <v/>
      </c>
      <c r="AB126" s="2" t="str">
        <f t="shared" si="29"/>
        <v/>
      </c>
      <c r="AC126" s="2">
        <f t="shared" si="30"/>
        <v>0</v>
      </c>
      <c r="AD126" s="2">
        <f t="shared" si="31"/>
        <v>0</v>
      </c>
      <c r="AE126" s="2">
        <f t="shared" si="32"/>
        <v>0</v>
      </c>
      <c r="AF126" s="2">
        <f t="shared" si="33"/>
        <v>0</v>
      </c>
      <c r="AG126" s="2">
        <f t="shared" si="34"/>
        <v>0</v>
      </c>
      <c r="AH126" s="2">
        <f t="shared" si="35"/>
        <v>0</v>
      </c>
    </row>
    <row r="127" spans="1:34" s="5" customFormat="1" ht="15.95" customHeight="1" x14ac:dyDescent="0.2">
      <c r="A127" s="124" t="s">
        <v>54</v>
      </c>
      <c r="B127" s="124"/>
      <c r="C127" s="132"/>
      <c r="D127" s="125"/>
      <c r="E127" s="124"/>
      <c r="F127" s="124"/>
      <c r="G127" s="124" t="s">
        <v>50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2" t="str">
        <f t="shared" si="24"/>
        <v/>
      </c>
      <c r="X127" s="2" t="str">
        <f t="shared" si="25"/>
        <v/>
      </c>
      <c r="Y127" s="2" t="str">
        <f t="shared" si="26"/>
        <v/>
      </c>
      <c r="Z127" s="2" t="str">
        <f t="shared" si="27"/>
        <v/>
      </c>
      <c r="AA127" s="2" t="str">
        <f t="shared" si="28"/>
        <v/>
      </c>
      <c r="AB127" s="2" t="str">
        <f t="shared" si="29"/>
        <v/>
      </c>
      <c r="AC127" s="2">
        <f t="shared" si="30"/>
        <v>0</v>
      </c>
      <c r="AD127" s="2">
        <f t="shared" si="31"/>
        <v>0</v>
      </c>
      <c r="AE127" s="2">
        <f t="shared" si="32"/>
        <v>0</v>
      </c>
      <c r="AF127" s="2">
        <f t="shared" si="33"/>
        <v>0</v>
      </c>
      <c r="AG127" s="2">
        <f t="shared" si="34"/>
        <v>0</v>
      </c>
      <c r="AH127" s="2">
        <f t="shared" si="35"/>
        <v>0</v>
      </c>
    </row>
    <row r="128" spans="1:34" s="5" customFormat="1" ht="15.95" customHeight="1" x14ac:dyDescent="0.2">
      <c r="A128" s="138" t="str">
        <f>jogo!A128</f>
        <v>20.06. 17:00</v>
      </c>
      <c r="B128" s="139" t="str">
        <f>jogo!B128</f>
        <v>Fluminense</v>
      </c>
      <c r="C128" s="140"/>
      <c r="D128" s="141" t="s">
        <v>52</v>
      </c>
      <c r="E128" s="141"/>
      <c r="F128" s="142" t="str">
        <f>jogo!D128</f>
        <v>Chapecoense</v>
      </c>
      <c r="G128" s="196" t="str">
        <f>jogo!E128</f>
        <v>Maracanã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2" t="str">
        <f t="shared" si="24"/>
        <v/>
      </c>
      <c r="X128" s="2" t="str">
        <f t="shared" si="25"/>
        <v/>
      </c>
      <c r="Y128" s="2" t="str">
        <f t="shared" si="26"/>
        <v/>
      </c>
      <c r="Z128" s="2" t="str">
        <f t="shared" si="27"/>
        <v/>
      </c>
      <c r="AA128" s="2" t="str">
        <f t="shared" si="28"/>
        <v/>
      </c>
      <c r="AB128" s="2" t="str">
        <f t="shared" si="29"/>
        <v/>
      </c>
      <c r="AC128" s="2">
        <f t="shared" si="30"/>
        <v>0</v>
      </c>
      <c r="AD128" s="2">
        <f t="shared" si="31"/>
        <v>0</v>
      </c>
      <c r="AE128" s="2">
        <f t="shared" si="32"/>
        <v>0</v>
      </c>
      <c r="AF128" s="2">
        <f t="shared" si="33"/>
        <v>0</v>
      </c>
      <c r="AG128" s="2">
        <f t="shared" si="34"/>
        <v>0</v>
      </c>
      <c r="AH128" s="2">
        <f t="shared" si="35"/>
        <v>0</v>
      </c>
    </row>
    <row r="129" spans="1:34" s="5" customFormat="1" ht="15.95" customHeight="1" x14ac:dyDescent="0.2">
      <c r="A129" s="138" t="str">
        <f>jogo!A129</f>
        <v>01.07. 17:00</v>
      </c>
      <c r="B129" s="139" t="str">
        <f>jogo!B129</f>
        <v>Atlético-GO</v>
      </c>
      <c r="C129" s="140"/>
      <c r="D129" s="141" t="s">
        <v>52</v>
      </c>
      <c r="E129" s="141"/>
      <c r="F129" s="142" t="str">
        <f>jogo!D129</f>
        <v>Santos</v>
      </c>
      <c r="G129" s="196" t="str">
        <f>jogo!E129</f>
        <v>Serra Dourada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2" t="str">
        <f t="shared" si="24"/>
        <v/>
      </c>
      <c r="X129" s="2" t="str">
        <f t="shared" si="25"/>
        <v/>
      </c>
      <c r="Y129" s="2" t="str">
        <f t="shared" si="26"/>
        <v/>
      </c>
      <c r="Z129" s="2" t="str">
        <f t="shared" si="27"/>
        <v/>
      </c>
      <c r="AA129" s="2" t="str">
        <f t="shared" si="28"/>
        <v/>
      </c>
      <c r="AB129" s="2" t="str">
        <f t="shared" si="29"/>
        <v/>
      </c>
      <c r="AC129" s="2">
        <f t="shared" si="30"/>
        <v>0</v>
      </c>
      <c r="AD129" s="2">
        <f t="shared" si="31"/>
        <v>0</v>
      </c>
      <c r="AE129" s="2">
        <f t="shared" si="32"/>
        <v>0</v>
      </c>
      <c r="AF129" s="2">
        <f t="shared" si="33"/>
        <v>0</v>
      </c>
      <c r="AG129" s="2">
        <f t="shared" si="34"/>
        <v>0</v>
      </c>
      <c r="AH129" s="2">
        <f t="shared" si="35"/>
        <v>0</v>
      </c>
    </row>
    <row r="130" spans="1:34" s="5" customFormat="1" ht="15.95" customHeight="1" x14ac:dyDescent="0.2">
      <c r="A130" s="138" t="str">
        <f>jogo!A130</f>
        <v>01.07. 17:00</v>
      </c>
      <c r="B130" s="139" t="str">
        <f>jogo!B130</f>
        <v>Atlético-MG</v>
      </c>
      <c r="C130" s="140"/>
      <c r="D130" s="141" t="s">
        <v>52</v>
      </c>
      <c r="E130" s="141"/>
      <c r="F130" s="142" t="str">
        <f>jogo!D130</f>
        <v>Cruzeiro</v>
      </c>
      <c r="G130" s="196" t="str">
        <f>jogo!E130</f>
        <v>Independência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2" t="str">
        <f t="shared" si="24"/>
        <v/>
      </c>
      <c r="X130" s="2" t="str">
        <f t="shared" si="25"/>
        <v/>
      </c>
      <c r="Y130" s="2" t="str">
        <f t="shared" si="26"/>
        <v/>
      </c>
      <c r="Z130" s="2" t="str">
        <f t="shared" si="27"/>
        <v/>
      </c>
      <c r="AA130" s="2" t="str">
        <f t="shared" si="28"/>
        <v/>
      </c>
      <c r="AB130" s="2" t="str">
        <f t="shared" si="29"/>
        <v/>
      </c>
      <c r="AC130" s="2">
        <f t="shared" si="30"/>
        <v>0</v>
      </c>
      <c r="AD130" s="2">
        <f t="shared" si="31"/>
        <v>0</v>
      </c>
      <c r="AE130" s="2">
        <f t="shared" si="32"/>
        <v>0</v>
      </c>
      <c r="AF130" s="2">
        <f t="shared" si="33"/>
        <v>0</v>
      </c>
      <c r="AG130" s="2">
        <f t="shared" si="34"/>
        <v>0</v>
      </c>
      <c r="AH130" s="2">
        <f t="shared" si="35"/>
        <v>0</v>
      </c>
    </row>
    <row r="131" spans="1:34" s="5" customFormat="1" ht="15.95" customHeight="1" x14ac:dyDescent="0.2">
      <c r="A131" s="138" t="str">
        <f>jogo!A131</f>
        <v>01.07. 17:00</v>
      </c>
      <c r="B131" s="139" t="str">
        <f>jogo!B131</f>
        <v>Avaí</v>
      </c>
      <c r="C131" s="140"/>
      <c r="D131" s="141" t="s">
        <v>52</v>
      </c>
      <c r="E131" s="141"/>
      <c r="F131" s="142" t="str">
        <f>jogo!D131</f>
        <v>Ponte Preta</v>
      </c>
      <c r="G131" s="196" t="str">
        <f>jogo!E131</f>
        <v>Ressacada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2" t="str">
        <f t="shared" si="24"/>
        <v/>
      </c>
      <c r="X131" s="2" t="str">
        <f t="shared" si="25"/>
        <v/>
      </c>
      <c r="Y131" s="2" t="str">
        <f t="shared" si="26"/>
        <v/>
      </c>
      <c r="Z131" s="2" t="str">
        <f t="shared" si="27"/>
        <v/>
      </c>
      <c r="AA131" s="2" t="str">
        <f t="shared" si="28"/>
        <v/>
      </c>
      <c r="AB131" s="2" t="str">
        <f t="shared" si="29"/>
        <v/>
      </c>
      <c r="AC131" s="2">
        <f t="shared" si="30"/>
        <v>0</v>
      </c>
      <c r="AD131" s="2">
        <f t="shared" si="31"/>
        <v>0</v>
      </c>
      <c r="AE131" s="2">
        <f t="shared" si="32"/>
        <v>0</v>
      </c>
      <c r="AF131" s="2">
        <f t="shared" si="33"/>
        <v>0</v>
      </c>
      <c r="AG131" s="2">
        <f t="shared" si="34"/>
        <v>0</v>
      </c>
      <c r="AH131" s="2">
        <f t="shared" si="35"/>
        <v>0</v>
      </c>
    </row>
    <row r="132" spans="1:34" s="5" customFormat="1" ht="15.95" customHeight="1" x14ac:dyDescent="0.2">
      <c r="A132" s="138" t="str">
        <f>jogo!A132</f>
        <v>01.07. 17:00</v>
      </c>
      <c r="B132" s="139" t="str">
        <f>jogo!B132</f>
        <v>Corinthians</v>
      </c>
      <c r="C132" s="140"/>
      <c r="D132" s="141" t="s">
        <v>52</v>
      </c>
      <c r="E132" s="141"/>
      <c r="F132" s="142" t="str">
        <f>jogo!D132</f>
        <v>Botafogo</v>
      </c>
      <c r="G132" s="196" t="str">
        <f>jogo!E132</f>
        <v>Arena Corinthians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2" t="str">
        <f t="shared" si="24"/>
        <v/>
      </c>
      <c r="X132" s="2" t="str">
        <f t="shared" si="25"/>
        <v/>
      </c>
      <c r="Y132" s="2" t="str">
        <f t="shared" si="26"/>
        <v/>
      </c>
      <c r="Z132" s="2" t="str">
        <f t="shared" si="27"/>
        <v/>
      </c>
      <c r="AA132" s="2" t="str">
        <f t="shared" si="28"/>
        <v/>
      </c>
      <c r="AB132" s="2" t="str">
        <f t="shared" si="29"/>
        <v/>
      </c>
      <c r="AC132" s="2">
        <f t="shared" si="30"/>
        <v>0</v>
      </c>
      <c r="AD132" s="2">
        <f t="shared" si="31"/>
        <v>0</v>
      </c>
      <c r="AE132" s="2">
        <f t="shared" si="32"/>
        <v>0</v>
      </c>
      <c r="AF132" s="2">
        <f t="shared" si="33"/>
        <v>0</v>
      </c>
      <c r="AG132" s="2">
        <f t="shared" si="34"/>
        <v>0</v>
      </c>
      <c r="AH132" s="2">
        <f t="shared" si="35"/>
        <v>0</v>
      </c>
    </row>
    <row r="133" spans="1:34" s="5" customFormat="1" ht="15.95" customHeight="1" x14ac:dyDescent="0.2">
      <c r="A133" s="138" t="str">
        <f>jogo!A133</f>
        <v>01.07. 17:00</v>
      </c>
      <c r="B133" s="139" t="str">
        <f>jogo!B133</f>
        <v>Coritiba</v>
      </c>
      <c r="C133" s="140"/>
      <c r="D133" s="141" t="s">
        <v>52</v>
      </c>
      <c r="E133" s="141"/>
      <c r="F133" s="142" t="str">
        <f>jogo!D133</f>
        <v>Vasco</v>
      </c>
      <c r="G133" s="196" t="str">
        <f>jogo!E133</f>
        <v>Couto Pereira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2" t="str">
        <f t="shared" si="24"/>
        <v/>
      </c>
      <c r="X133" s="2" t="str">
        <f t="shared" si="25"/>
        <v/>
      </c>
      <c r="Y133" s="2" t="str">
        <f t="shared" si="26"/>
        <v/>
      </c>
      <c r="Z133" s="2" t="str">
        <f t="shared" si="27"/>
        <v/>
      </c>
      <c r="AA133" s="2" t="str">
        <f t="shared" si="28"/>
        <v/>
      </c>
      <c r="AB133" s="2" t="str">
        <f t="shared" si="29"/>
        <v/>
      </c>
      <c r="AC133" s="2">
        <f t="shared" si="30"/>
        <v>0</v>
      </c>
      <c r="AD133" s="2">
        <f t="shared" si="31"/>
        <v>0</v>
      </c>
      <c r="AE133" s="2">
        <f t="shared" si="32"/>
        <v>0</v>
      </c>
      <c r="AF133" s="2">
        <f t="shared" si="33"/>
        <v>0</v>
      </c>
      <c r="AG133" s="2">
        <f t="shared" si="34"/>
        <v>0</v>
      </c>
      <c r="AH133" s="2">
        <f t="shared" si="35"/>
        <v>0</v>
      </c>
    </row>
    <row r="134" spans="1:34" s="5" customFormat="1" ht="15.95" customHeight="1" x14ac:dyDescent="0.2">
      <c r="A134" s="138" t="str">
        <f>jogo!A134</f>
        <v>01.07. 17:00</v>
      </c>
      <c r="B134" s="139" t="str">
        <f>jogo!B134</f>
        <v>Flamengo</v>
      </c>
      <c r="C134" s="140"/>
      <c r="D134" s="141" t="s">
        <v>52</v>
      </c>
      <c r="E134" s="141"/>
      <c r="F134" s="142" t="str">
        <f>jogo!D134</f>
        <v>São Paulo</v>
      </c>
      <c r="G134" s="196" t="str">
        <f>jogo!E134</f>
        <v>Maracanã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2" t="str">
        <f t="shared" ref="W134:W197" si="36">IF(C134&amp;E134="","",IF(C134=E134,1,IF(C134&gt;E134,3,IF(C134&lt;E134,0))))</f>
        <v/>
      </c>
      <c r="X134" s="2" t="str">
        <f t="shared" ref="X134:X197" si="37">IF(C134&amp;E134="","",IF(E134=C134,1,IF(C134&lt;E134,3,IF(C134&gt;E134,0))))</f>
        <v/>
      </c>
      <c r="Y134" s="2" t="str">
        <f t="shared" ref="Y134:Y197" si="38">IF(C134&amp;E134="","",IF(C134&amp;E134&lt;&gt;"",1))</f>
        <v/>
      </c>
      <c r="Z134" s="2" t="str">
        <f t="shared" ref="Z134:Z197" si="39">IF(C134&amp;E134="","",IF(C134&amp;E134&lt;&gt;"",1))</f>
        <v/>
      </c>
      <c r="AA134" s="2" t="str">
        <f t="shared" ref="AA134:AA197" si="40">IF(C134="","",C134)</f>
        <v/>
      </c>
      <c r="AB134" s="2" t="str">
        <f t="shared" ref="AB134:AB197" si="41">IF(E134="","",E134)</f>
        <v/>
      </c>
      <c r="AC134" s="2">
        <f t="shared" si="30"/>
        <v>0</v>
      </c>
      <c r="AD134" s="2">
        <f t="shared" si="31"/>
        <v>0</v>
      </c>
      <c r="AE134" s="2">
        <f t="shared" si="32"/>
        <v>0</v>
      </c>
      <c r="AF134" s="2">
        <f t="shared" si="33"/>
        <v>0</v>
      </c>
      <c r="AG134" s="2">
        <f t="shared" si="34"/>
        <v>0</v>
      </c>
      <c r="AH134" s="2">
        <f t="shared" si="35"/>
        <v>0</v>
      </c>
    </row>
    <row r="135" spans="1:34" s="5" customFormat="1" ht="15.95" customHeight="1" x14ac:dyDescent="0.2">
      <c r="A135" s="138" t="str">
        <f>jogo!A135</f>
        <v>01.07. 17:00</v>
      </c>
      <c r="B135" s="139" t="str">
        <f>jogo!B135</f>
        <v>Palmeiras</v>
      </c>
      <c r="C135" s="140"/>
      <c r="D135" s="141" t="s">
        <v>52</v>
      </c>
      <c r="E135" s="141"/>
      <c r="F135" s="142" t="str">
        <f>jogo!D135</f>
        <v>Grêmio</v>
      </c>
      <c r="G135" s="196" t="str">
        <f>jogo!E135</f>
        <v>Allianz Parque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2" t="str">
        <f t="shared" si="36"/>
        <v/>
      </c>
      <c r="X135" s="2" t="str">
        <f t="shared" si="37"/>
        <v/>
      </c>
      <c r="Y135" s="2" t="str">
        <f t="shared" si="38"/>
        <v/>
      </c>
      <c r="Z135" s="2" t="str">
        <f t="shared" si="39"/>
        <v/>
      </c>
      <c r="AA135" s="2" t="str">
        <f t="shared" si="40"/>
        <v/>
      </c>
      <c r="AB135" s="2" t="str">
        <f t="shared" si="41"/>
        <v/>
      </c>
      <c r="AC135" s="2">
        <f t="shared" ref="AC135:AC198" si="42">IF(W135=3,1,0)</f>
        <v>0</v>
      </c>
      <c r="AD135" s="2">
        <f t="shared" ref="AD135:AD198" si="43">IF(X135=3,1,0)</f>
        <v>0</v>
      </c>
      <c r="AE135" s="2">
        <f t="shared" ref="AE135:AE198" si="44">IF(W135=1,1,0)</f>
        <v>0</v>
      </c>
      <c r="AF135" s="2">
        <f t="shared" ref="AF135:AF198" si="45">IF(X135=1,1,0)</f>
        <v>0</v>
      </c>
      <c r="AG135" s="2">
        <f t="shared" ref="AG135:AG198" si="46">IF(W135=0,1,0)</f>
        <v>0</v>
      </c>
      <c r="AH135" s="2">
        <f t="shared" ref="AH135:AH198" si="47">IF(X135=0,1,0)</f>
        <v>0</v>
      </c>
    </row>
    <row r="136" spans="1:34" s="5" customFormat="1" ht="15.95" customHeight="1" x14ac:dyDescent="0.2">
      <c r="A136" s="138" t="str">
        <f>jogo!A136</f>
        <v>01.07. 17:00</v>
      </c>
      <c r="B136" s="139" t="str">
        <f>jogo!B136</f>
        <v>Sport Recife</v>
      </c>
      <c r="C136" s="140"/>
      <c r="D136" s="141" t="s">
        <v>52</v>
      </c>
      <c r="E136" s="141"/>
      <c r="F136" s="142" t="str">
        <f>jogo!D136</f>
        <v>Atlético-PR</v>
      </c>
      <c r="G136" s="196" t="str">
        <f>jogo!E136</f>
        <v>Ilha do Retiro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2" t="str">
        <f t="shared" si="36"/>
        <v/>
      </c>
      <c r="X136" s="2" t="str">
        <f t="shared" si="37"/>
        <v/>
      </c>
      <c r="Y136" s="2" t="str">
        <f t="shared" si="38"/>
        <v/>
      </c>
      <c r="Z136" s="2" t="str">
        <f t="shared" si="39"/>
        <v/>
      </c>
      <c r="AA136" s="2" t="str">
        <f t="shared" si="40"/>
        <v/>
      </c>
      <c r="AB136" s="2" t="str">
        <f t="shared" si="41"/>
        <v/>
      </c>
      <c r="AC136" s="2">
        <f t="shared" si="42"/>
        <v>0</v>
      </c>
      <c r="AD136" s="2">
        <f t="shared" si="43"/>
        <v>0</v>
      </c>
      <c r="AE136" s="2">
        <f t="shared" si="44"/>
        <v>0</v>
      </c>
      <c r="AF136" s="2">
        <f t="shared" si="45"/>
        <v>0</v>
      </c>
      <c r="AG136" s="2">
        <f t="shared" si="46"/>
        <v>0</v>
      </c>
      <c r="AH136" s="2">
        <f t="shared" si="47"/>
        <v>0</v>
      </c>
    </row>
    <row r="137" spans="1:34" s="5" customFormat="1" ht="15.95" customHeight="1" x14ac:dyDescent="0.2">
      <c r="A137" s="138" t="str">
        <f>jogo!A137</f>
        <v>01.07. 17:00</v>
      </c>
      <c r="B137" s="139" t="str">
        <f>jogo!B137</f>
        <v>Vitória</v>
      </c>
      <c r="C137" s="140"/>
      <c r="D137" s="141" t="s">
        <v>52</v>
      </c>
      <c r="E137" s="141"/>
      <c r="F137" s="142" t="str">
        <f>jogo!D137</f>
        <v>Bahia</v>
      </c>
      <c r="G137" s="196" t="str">
        <f>jogo!E137</f>
        <v>Barradão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2" t="str">
        <f t="shared" si="36"/>
        <v/>
      </c>
      <c r="X137" s="2" t="str">
        <f t="shared" si="37"/>
        <v/>
      </c>
      <c r="Y137" s="2" t="str">
        <f t="shared" si="38"/>
        <v/>
      </c>
      <c r="Z137" s="2" t="str">
        <f t="shared" si="39"/>
        <v/>
      </c>
      <c r="AA137" s="2" t="str">
        <f t="shared" si="40"/>
        <v/>
      </c>
      <c r="AB137" s="2" t="str">
        <f t="shared" si="41"/>
        <v/>
      </c>
      <c r="AC137" s="2">
        <f t="shared" si="42"/>
        <v>0</v>
      </c>
      <c r="AD137" s="2">
        <f t="shared" si="43"/>
        <v>0</v>
      </c>
      <c r="AE137" s="2">
        <f t="shared" si="44"/>
        <v>0</v>
      </c>
      <c r="AF137" s="2">
        <f t="shared" si="45"/>
        <v>0</v>
      </c>
      <c r="AG137" s="2">
        <f t="shared" si="46"/>
        <v>0</v>
      </c>
      <c r="AH137" s="2">
        <f t="shared" si="47"/>
        <v>0</v>
      </c>
    </row>
    <row r="138" spans="1:34" s="5" customFormat="1" ht="15.95" customHeight="1" x14ac:dyDescent="0.2">
      <c r="A138" s="121" t="s">
        <v>66</v>
      </c>
      <c r="B138" s="122"/>
      <c r="C138" s="137"/>
      <c r="D138" s="122"/>
      <c r="E138" s="122"/>
      <c r="F138" s="122"/>
      <c r="G138" s="123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2" t="str">
        <f t="shared" si="36"/>
        <v/>
      </c>
      <c r="X138" s="2" t="str">
        <f t="shared" si="37"/>
        <v/>
      </c>
      <c r="Y138" s="2" t="str">
        <f t="shared" si="38"/>
        <v/>
      </c>
      <c r="Z138" s="2" t="str">
        <f t="shared" si="39"/>
        <v/>
      </c>
      <c r="AA138" s="2" t="str">
        <f t="shared" si="40"/>
        <v/>
      </c>
      <c r="AB138" s="2" t="str">
        <f t="shared" si="41"/>
        <v/>
      </c>
      <c r="AC138" s="2">
        <f t="shared" si="42"/>
        <v>0</v>
      </c>
      <c r="AD138" s="2">
        <f t="shared" si="43"/>
        <v>0</v>
      </c>
      <c r="AE138" s="2">
        <f t="shared" si="44"/>
        <v>0</v>
      </c>
      <c r="AF138" s="2">
        <f t="shared" si="45"/>
        <v>0</v>
      </c>
      <c r="AG138" s="2">
        <f t="shared" si="46"/>
        <v>0</v>
      </c>
      <c r="AH138" s="2">
        <f t="shared" si="47"/>
        <v>0</v>
      </c>
    </row>
    <row r="139" spans="1:34" s="5" customFormat="1" ht="15.95" customHeight="1" x14ac:dyDescent="0.2">
      <c r="A139" s="124" t="s">
        <v>54</v>
      </c>
      <c r="B139" s="124"/>
      <c r="C139" s="132"/>
      <c r="D139" s="125"/>
      <c r="E139" s="124"/>
      <c r="F139" s="124"/>
      <c r="G139" s="124" t="s">
        <v>50</v>
      </c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2" t="str">
        <f t="shared" si="36"/>
        <v/>
      </c>
      <c r="X139" s="2" t="str">
        <f t="shared" si="37"/>
        <v/>
      </c>
      <c r="Y139" s="2" t="str">
        <f t="shared" si="38"/>
        <v/>
      </c>
      <c r="Z139" s="2" t="str">
        <f t="shared" si="39"/>
        <v/>
      </c>
      <c r="AA139" s="2" t="str">
        <f t="shared" si="40"/>
        <v/>
      </c>
      <c r="AB139" s="2" t="str">
        <f t="shared" si="41"/>
        <v/>
      </c>
      <c r="AC139" s="2">
        <f t="shared" si="42"/>
        <v>0</v>
      </c>
      <c r="AD139" s="2">
        <f t="shared" si="43"/>
        <v>0</v>
      </c>
      <c r="AE139" s="2">
        <f t="shared" si="44"/>
        <v>0</v>
      </c>
      <c r="AF139" s="2">
        <f t="shared" si="45"/>
        <v>0</v>
      </c>
      <c r="AG139" s="2">
        <f t="shared" si="46"/>
        <v>0</v>
      </c>
      <c r="AH139" s="2">
        <f t="shared" si="47"/>
        <v>0</v>
      </c>
    </row>
    <row r="140" spans="1:34" s="5" customFormat="1" ht="15.95" customHeight="1" x14ac:dyDescent="0.2">
      <c r="A140" s="138" t="str">
        <f>jogo!A140</f>
        <v>08.07. 17:00</v>
      </c>
      <c r="B140" s="139" t="str">
        <f>jogo!B140</f>
        <v>Atlético-GO</v>
      </c>
      <c r="C140" s="140"/>
      <c r="D140" s="141" t="s">
        <v>52</v>
      </c>
      <c r="E140" s="141"/>
      <c r="F140" s="142" t="str">
        <f>jogo!D140</f>
        <v>Vitória</v>
      </c>
      <c r="G140" s="196" t="str">
        <f>jogo!E140</f>
        <v>Serra Dourada</v>
      </c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2" t="str">
        <f t="shared" si="36"/>
        <v/>
      </c>
      <c r="X140" s="2" t="str">
        <f t="shared" si="37"/>
        <v/>
      </c>
      <c r="Y140" s="2" t="str">
        <f t="shared" si="38"/>
        <v/>
      </c>
      <c r="Z140" s="2" t="str">
        <f t="shared" si="39"/>
        <v/>
      </c>
      <c r="AA140" s="2" t="str">
        <f t="shared" si="40"/>
        <v/>
      </c>
      <c r="AB140" s="2" t="str">
        <f t="shared" si="41"/>
        <v/>
      </c>
      <c r="AC140" s="2">
        <f t="shared" si="42"/>
        <v>0</v>
      </c>
      <c r="AD140" s="2">
        <f t="shared" si="43"/>
        <v>0</v>
      </c>
      <c r="AE140" s="2">
        <f t="shared" si="44"/>
        <v>0</v>
      </c>
      <c r="AF140" s="2">
        <f t="shared" si="45"/>
        <v>0</v>
      </c>
      <c r="AG140" s="2">
        <f t="shared" si="46"/>
        <v>0</v>
      </c>
      <c r="AH140" s="2">
        <f t="shared" si="47"/>
        <v>0</v>
      </c>
    </row>
    <row r="141" spans="1:34" s="5" customFormat="1" ht="15.95" customHeight="1" x14ac:dyDescent="0.2">
      <c r="A141" s="138" t="str">
        <f>jogo!A141</f>
        <v>08.07. 17:00</v>
      </c>
      <c r="B141" s="139" t="str">
        <f>jogo!B141</f>
        <v>Bahia</v>
      </c>
      <c r="C141" s="140"/>
      <c r="D141" s="141" t="s">
        <v>52</v>
      </c>
      <c r="E141" s="141"/>
      <c r="F141" s="142" t="str">
        <f>jogo!D141</f>
        <v>Fluminense</v>
      </c>
      <c r="G141" s="196" t="str">
        <f>jogo!E141</f>
        <v>Arena Fonte Nova</v>
      </c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2" t="str">
        <f t="shared" si="36"/>
        <v/>
      </c>
      <c r="X141" s="2" t="str">
        <f t="shared" si="37"/>
        <v/>
      </c>
      <c r="Y141" s="2" t="str">
        <f t="shared" si="38"/>
        <v/>
      </c>
      <c r="Z141" s="2" t="str">
        <f t="shared" si="39"/>
        <v/>
      </c>
      <c r="AA141" s="2" t="str">
        <f t="shared" si="40"/>
        <v/>
      </c>
      <c r="AB141" s="2" t="str">
        <f t="shared" si="41"/>
        <v/>
      </c>
      <c r="AC141" s="2">
        <f t="shared" si="42"/>
        <v>0</v>
      </c>
      <c r="AD141" s="2">
        <f t="shared" si="43"/>
        <v>0</v>
      </c>
      <c r="AE141" s="2">
        <f t="shared" si="44"/>
        <v>0</v>
      </c>
      <c r="AF141" s="2">
        <f t="shared" si="45"/>
        <v>0</v>
      </c>
      <c r="AG141" s="2">
        <f t="shared" si="46"/>
        <v>0</v>
      </c>
      <c r="AH141" s="2">
        <f t="shared" si="47"/>
        <v>0</v>
      </c>
    </row>
    <row r="142" spans="1:34" s="5" customFormat="1" ht="15.95" customHeight="1" x14ac:dyDescent="0.2">
      <c r="A142" s="138" t="str">
        <f>jogo!A142</f>
        <v>08.07. 17:00</v>
      </c>
      <c r="B142" s="139" t="str">
        <f>jogo!B142</f>
        <v>Botafogo</v>
      </c>
      <c r="C142" s="140"/>
      <c r="D142" s="141" t="s">
        <v>52</v>
      </c>
      <c r="E142" s="141"/>
      <c r="F142" s="142" t="str">
        <f>jogo!D142</f>
        <v>Atlético-MG</v>
      </c>
      <c r="G142" s="196" t="str">
        <f>jogo!E142</f>
        <v>Nilton Santos</v>
      </c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2" t="str">
        <f t="shared" si="36"/>
        <v/>
      </c>
      <c r="X142" s="2" t="str">
        <f t="shared" si="37"/>
        <v/>
      </c>
      <c r="Y142" s="2" t="str">
        <f t="shared" si="38"/>
        <v/>
      </c>
      <c r="Z142" s="2" t="str">
        <f t="shared" si="39"/>
        <v/>
      </c>
      <c r="AA142" s="2" t="str">
        <f t="shared" si="40"/>
        <v/>
      </c>
      <c r="AB142" s="2" t="str">
        <f t="shared" si="41"/>
        <v/>
      </c>
      <c r="AC142" s="2">
        <f t="shared" si="42"/>
        <v>0</v>
      </c>
      <c r="AD142" s="2">
        <f t="shared" si="43"/>
        <v>0</v>
      </c>
      <c r="AE142" s="2">
        <f t="shared" si="44"/>
        <v>0</v>
      </c>
      <c r="AF142" s="2">
        <f t="shared" si="45"/>
        <v>0</v>
      </c>
      <c r="AG142" s="2">
        <f t="shared" si="46"/>
        <v>0</v>
      </c>
      <c r="AH142" s="2">
        <f t="shared" si="47"/>
        <v>0</v>
      </c>
    </row>
    <row r="143" spans="1:34" s="5" customFormat="1" ht="15.95" customHeight="1" x14ac:dyDescent="0.2">
      <c r="A143" s="138" t="str">
        <f>jogo!A143</f>
        <v>08.07. 17:00</v>
      </c>
      <c r="B143" s="139" t="str">
        <f>jogo!B143</f>
        <v>Chapecoense</v>
      </c>
      <c r="C143" s="140"/>
      <c r="D143" s="141" t="s">
        <v>52</v>
      </c>
      <c r="E143" s="141"/>
      <c r="F143" s="142" t="str">
        <f>jogo!D143</f>
        <v>Atlético-PR</v>
      </c>
      <c r="G143" s="196" t="str">
        <f>jogo!E143</f>
        <v>Arena Condá</v>
      </c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2" t="str">
        <f t="shared" si="36"/>
        <v/>
      </c>
      <c r="X143" s="2" t="str">
        <f t="shared" si="37"/>
        <v/>
      </c>
      <c r="Y143" s="2" t="str">
        <f t="shared" si="38"/>
        <v/>
      </c>
      <c r="Z143" s="2" t="str">
        <f t="shared" si="39"/>
        <v/>
      </c>
      <c r="AA143" s="2" t="str">
        <f t="shared" si="40"/>
        <v/>
      </c>
      <c r="AB143" s="2" t="str">
        <f t="shared" si="41"/>
        <v/>
      </c>
      <c r="AC143" s="2">
        <f t="shared" si="42"/>
        <v>0</v>
      </c>
      <c r="AD143" s="2">
        <f t="shared" si="43"/>
        <v>0</v>
      </c>
      <c r="AE143" s="2">
        <f t="shared" si="44"/>
        <v>0</v>
      </c>
      <c r="AF143" s="2">
        <f t="shared" si="45"/>
        <v>0</v>
      </c>
      <c r="AG143" s="2">
        <f t="shared" si="46"/>
        <v>0</v>
      </c>
      <c r="AH143" s="2">
        <f t="shared" si="47"/>
        <v>0</v>
      </c>
    </row>
    <row r="144" spans="1:34" s="5" customFormat="1" ht="15.95" customHeight="1" x14ac:dyDescent="0.2">
      <c r="A144" s="138" t="str">
        <f>jogo!A144</f>
        <v>08.07. 17:00</v>
      </c>
      <c r="B144" s="139" t="str">
        <f>jogo!B144</f>
        <v>Corinthians</v>
      </c>
      <c r="C144" s="140"/>
      <c r="D144" s="141" t="s">
        <v>52</v>
      </c>
      <c r="E144" s="141"/>
      <c r="F144" s="142" t="str">
        <f>jogo!D144</f>
        <v>Ponte Preta</v>
      </c>
      <c r="G144" s="196" t="str">
        <f>jogo!E144</f>
        <v>Arena Corinthians</v>
      </c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2" t="str">
        <f t="shared" si="36"/>
        <v/>
      </c>
      <c r="X144" s="2" t="str">
        <f t="shared" si="37"/>
        <v/>
      </c>
      <c r="Y144" s="2" t="str">
        <f t="shared" si="38"/>
        <v/>
      </c>
      <c r="Z144" s="2" t="str">
        <f t="shared" si="39"/>
        <v/>
      </c>
      <c r="AA144" s="2" t="str">
        <f t="shared" si="40"/>
        <v/>
      </c>
      <c r="AB144" s="2" t="str">
        <f t="shared" si="41"/>
        <v/>
      </c>
      <c r="AC144" s="2">
        <f t="shared" si="42"/>
        <v>0</v>
      </c>
      <c r="AD144" s="2">
        <f t="shared" si="43"/>
        <v>0</v>
      </c>
      <c r="AE144" s="2">
        <f t="shared" si="44"/>
        <v>0</v>
      </c>
      <c r="AF144" s="2">
        <f t="shared" si="45"/>
        <v>0</v>
      </c>
      <c r="AG144" s="2">
        <f t="shared" si="46"/>
        <v>0</v>
      </c>
      <c r="AH144" s="2">
        <f t="shared" si="47"/>
        <v>0</v>
      </c>
    </row>
    <row r="145" spans="1:34" s="5" customFormat="1" ht="15.95" customHeight="1" x14ac:dyDescent="0.2">
      <c r="A145" s="138" t="str">
        <f>jogo!A145</f>
        <v>08.07. 17:00</v>
      </c>
      <c r="B145" s="139" t="str">
        <f>jogo!B145</f>
        <v>Coritiba</v>
      </c>
      <c r="C145" s="140"/>
      <c r="D145" s="141" t="s">
        <v>52</v>
      </c>
      <c r="E145" s="141"/>
      <c r="F145" s="142" t="str">
        <f>jogo!D145</f>
        <v>Sport Recife</v>
      </c>
      <c r="G145" s="196" t="str">
        <f>jogo!E145</f>
        <v>Couto Pereira</v>
      </c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2" t="str">
        <f t="shared" si="36"/>
        <v/>
      </c>
      <c r="X145" s="2" t="str">
        <f t="shared" si="37"/>
        <v/>
      </c>
      <c r="Y145" s="2" t="str">
        <f t="shared" si="38"/>
        <v/>
      </c>
      <c r="Z145" s="2" t="str">
        <f t="shared" si="39"/>
        <v/>
      </c>
      <c r="AA145" s="2" t="str">
        <f t="shared" si="40"/>
        <v/>
      </c>
      <c r="AB145" s="2" t="str">
        <f t="shared" si="41"/>
        <v/>
      </c>
      <c r="AC145" s="2">
        <f t="shared" si="42"/>
        <v>0</v>
      </c>
      <c r="AD145" s="2">
        <f t="shared" si="43"/>
        <v>0</v>
      </c>
      <c r="AE145" s="2">
        <f t="shared" si="44"/>
        <v>0</v>
      </c>
      <c r="AF145" s="2">
        <f t="shared" si="45"/>
        <v>0</v>
      </c>
      <c r="AG145" s="2">
        <f t="shared" si="46"/>
        <v>0</v>
      </c>
      <c r="AH145" s="2">
        <f t="shared" si="47"/>
        <v>0</v>
      </c>
    </row>
    <row r="146" spans="1:34" s="5" customFormat="1" ht="15.95" customHeight="1" x14ac:dyDescent="0.2">
      <c r="A146" s="138" t="str">
        <f>jogo!A146</f>
        <v>08.07. 17:00</v>
      </c>
      <c r="B146" s="139" t="str">
        <f>jogo!B146</f>
        <v>Cruzeiro</v>
      </c>
      <c r="C146" s="140"/>
      <c r="D146" s="141" t="s">
        <v>52</v>
      </c>
      <c r="E146" s="141"/>
      <c r="F146" s="142" t="str">
        <f>jogo!D146</f>
        <v>Palmeiras</v>
      </c>
      <c r="G146" s="196" t="str">
        <f>jogo!E146</f>
        <v>Mineirão</v>
      </c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2" t="str">
        <f t="shared" si="36"/>
        <v/>
      </c>
      <c r="X146" s="2" t="str">
        <f t="shared" si="37"/>
        <v/>
      </c>
      <c r="Y146" s="2" t="str">
        <f t="shared" si="38"/>
        <v/>
      </c>
      <c r="Z146" s="2" t="str">
        <f t="shared" si="39"/>
        <v/>
      </c>
      <c r="AA146" s="2" t="str">
        <f t="shared" si="40"/>
        <v/>
      </c>
      <c r="AB146" s="2" t="str">
        <f t="shared" si="41"/>
        <v/>
      </c>
      <c r="AC146" s="2">
        <f t="shared" si="42"/>
        <v>0</v>
      </c>
      <c r="AD146" s="2">
        <f t="shared" si="43"/>
        <v>0</v>
      </c>
      <c r="AE146" s="2">
        <f t="shared" si="44"/>
        <v>0</v>
      </c>
      <c r="AF146" s="2">
        <f t="shared" si="45"/>
        <v>0</v>
      </c>
      <c r="AG146" s="2">
        <f t="shared" si="46"/>
        <v>0</v>
      </c>
      <c r="AH146" s="2">
        <f t="shared" si="47"/>
        <v>0</v>
      </c>
    </row>
    <row r="147" spans="1:34" s="5" customFormat="1" ht="15.95" customHeight="1" x14ac:dyDescent="0.2">
      <c r="A147" s="138" t="str">
        <f>jogo!A147</f>
        <v>08.07. 17:00</v>
      </c>
      <c r="B147" s="139" t="str">
        <f>jogo!B147</f>
        <v>Grêmio</v>
      </c>
      <c r="C147" s="140"/>
      <c r="D147" s="141" t="s">
        <v>52</v>
      </c>
      <c r="E147" s="141"/>
      <c r="F147" s="142" t="str">
        <f>jogo!D147</f>
        <v>Avaí</v>
      </c>
      <c r="G147" s="196" t="str">
        <f>jogo!E147</f>
        <v>Arena do Grêmio</v>
      </c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2" t="str">
        <f t="shared" si="36"/>
        <v/>
      </c>
      <c r="X147" s="2" t="str">
        <f t="shared" si="37"/>
        <v/>
      </c>
      <c r="Y147" s="2" t="str">
        <f t="shared" si="38"/>
        <v/>
      </c>
      <c r="Z147" s="2" t="str">
        <f t="shared" si="39"/>
        <v/>
      </c>
      <c r="AA147" s="2" t="str">
        <f t="shared" si="40"/>
        <v/>
      </c>
      <c r="AB147" s="2" t="str">
        <f t="shared" si="41"/>
        <v/>
      </c>
      <c r="AC147" s="2">
        <f t="shared" si="42"/>
        <v>0</v>
      </c>
      <c r="AD147" s="2">
        <f t="shared" si="43"/>
        <v>0</v>
      </c>
      <c r="AE147" s="2">
        <f t="shared" si="44"/>
        <v>0</v>
      </c>
      <c r="AF147" s="2">
        <f t="shared" si="45"/>
        <v>0</v>
      </c>
      <c r="AG147" s="2">
        <f t="shared" si="46"/>
        <v>0</v>
      </c>
      <c r="AH147" s="2">
        <f t="shared" si="47"/>
        <v>0</v>
      </c>
    </row>
    <row r="148" spans="1:34" s="5" customFormat="1" ht="15.95" customHeight="1" x14ac:dyDescent="0.2">
      <c r="A148" s="138" t="str">
        <f>jogo!A148</f>
        <v>08.07. 17:00</v>
      </c>
      <c r="B148" s="139" t="str">
        <f>jogo!B148</f>
        <v>Santos</v>
      </c>
      <c r="C148" s="140"/>
      <c r="D148" s="141" t="s">
        <v>52</v>
      </c>
      <c r="E148" s="141"/>
      <c r="F148" s="142" t="str">
        <f>jogo!D148</f>
        <v>São Paulo</v>
      </c>
      <c r="G148" s="196" t="str">
        <f>jogo!E148</f>
        <v>Vila Belmiro</v>
      </c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2" t="str">
        <f t="shared" si="36"/>
        <v/>
      </c>
      <c r="X148" s="2" t="str">
        <f t="shared" si="37"/>
        <v/>
      </c>
      <c r="Y148" s="2" t="str">
        <f t="shared" si="38"/>
        <v/>
      </c>
      <c r="Z148" s="2" t="str">
        <f t="shared" si="39"/>
        <v/>
      </c>
      <c r="AA148" s="2" t="str">
        <f t="shared" si="40"/>
        <v/>
      </c>
      <c r="AB148" s="2" t="str">
        <f t="shared" si="41"/>
        <v/>
      </c>
      <c r="AC148" s="2">
        <f t="shared" si="42"/>
        <v>0</v>
      </c>
      <c r="AD148" s="2">
        <f t="shared" si="43"/>
        <v>0</v>
      </c>
      <c r="AE148" s="2">
        <f t="shared" si="44"/>
        <v>0</v>
      </c>
      <c r="AF148" s="2">
        <f t="shared" si="45"/>
        <v>0</v>
      </c>
      <c r="AG148" s="2">
        <f t="shared" si="46"/>
        <v>0</v>
      </c>
      <c r="AH148" s="2">
        <f t="shared" si="47"/>
        <v>0</v>
      </c>
    </row>
    <row r="149" spans="1:34" s="5" customFormat="1" ht="15.95" customHeight="1" x14ac:dyDescent="0.2">
      <c r="A149" s="138" t="str">
        <f>jogo!A149</f>
        <v>08.07. 17:00</v>
      </c>
      <c r="B149" s="139" t="str">
        <f>jogo!B149</f>
        <v>Vasco</v>
      </c>
      <c r="C149" s="140"/>
      <c r="D149" s="141" t="s">
        <v>52</v>
      </c>
      <c r="E149" s="141"/>
      <c r="F149" s="142" t="str">
        <f>jogo!D149</f>
        <v>Flamengo</v>
      </c>
      <c r="G149" s="196" t="str">
        <f>jogo!E149</f>
        <v>São Januário</v>
      </c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2" t="str">
        <f t="shared" si="36"/>
        <v/>
      </c>
      <c r="X149" s="2" t="str">
        <f t="shared" si="37"/>
        <v/>
      </c>
      <c r="Y149" s="2" t="str">
        <f t="shared" si="38"/>
        <v/>
      </c>
      <c r="Z149" s="2" t="str">
        <f t="shared" si="39"/>
        <v/>
      </c>
      <c r="AA149" s="2" t="str">
        <f t="shared" si="40"/>
        <v/>
      </c>
      <c r="AB149" s="2" t="str">
        <f t="shared" si="41"/>
        <v/>
      </c>
      <c r="AC149" s="2">
        <f t="shared" si="42"/>
        <v>0</v>
      </c>
      <c r="AD149" s="2">
        <f t="shared" si="43"/>
        <v>0</v>
      </c>
      <c r="AE149" s="2">
        <f t="shared" si="44"/>
        <v>0</v>
      </c>
      <c r="AF149" s="2">
        <f t="shared" si="45"/>
        <v>0</v>
      </c>
      <c r="AG149" s="2">
        <f t="shared" si="46"/>
        <v>0</v>
      </c>
      <c r="AH149" s="2">
        <f t="shared" si="47"/>
        <v>0</v>
      </c>
    </row>
    <row r="150" spans="1:34" s="5" customFormat="1" ht="15.95" customHeight="1" x14ac:dyDescent="0.2">
      <c r="A150" s="121" t="s">
        <v>67</v>
      </c>
      <c r="B150" s="122"/>
      <c r="C150" s="137"/>
      <c r="D150" s="122"/>
      <c r="E150" s="122"/>
      <c r="F150" s="122"/>
      <c r="G150" s="123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2" t="str">
        <f t="shared" si="36"/>
        <v/>
      </c>
      <c r="X150" s="2" t="str">
        <f t="shared" si="37"/>
        <v/>
      </c>
      <c r="Y150" s="2" t="str">
        <f t="shared" si="38"/>
        <v/>
      </c>
      <c r="Z150" s="2" t="str">
        <f t="shared" si="39"/>
        <v/>
      </c>
      <c r="AA150" s="2" t="str">
        <f t="shared" si="40"/>
        <v/>
      </c>
      <c r="AB150" s="2" t="str">
        <f t="shared" si="41"/>
        <v/>
      </c>
      <c r="AC150" s="2">
        <f t="shared" si="42"/>
        <v>0</v>
      </c>
      <c r="AD150" s="2">
        <f t="shared" si="43"/>
        <v>0</v>
      </c>
      <c r="AE150" s="2">
        <f t="shared" si="44"/>
        <v>0</v>
      </c>
      <c r="AF150" s="2">
        <f t="shared" si="45"/>
        <v>0</v>
      </c>
      <c r="AG150" s="2">
        <f t="shared" si="46"/>
        <v>0</v>
      </c>
      <c r="AH150" s="2">
        <f t="shared" si="47"/>
        <v>0</v>
      </c>
    </row>
    <row r="151" spans="1:34" s="5" customFormat="1" ht="15.95" customHeight="1" x14ac:dyDescent="0.2">
      <c r="A151" s="124" t="s">
        <v>54</v>
      </c>
      <c r="B151" s="124"/>
      <c r="C151" s="132"/>
      <c r="D151" s="125"/>
      <c r="E151" s="124"/>
      <c r="F151" s="124"/>
      <c r="G151" s="124" t="s">
        <v>50</v>
      </c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2" t="str">
        <f t="shared" si="36"/>
        <v/>
      </c>
      <c r="X151" s="2" t="str">
        <f t="shared" si="37"/>
        <v/>
      </c>
      <c r="Y151" s="2" t="str">
        <f t="shared" si="38"/>
        <v/>
      </c>
      <c r="Z151" s="2" t="str">
        <f t="shared" si="39"/>
        <v/>
      </c>
      <c r="AA151" s="2" t="str">
        <f t="shared" si="40"/>
        <v/>
      </c>
      <c r="AB151" s="2" t="str">
        <f t="shared" si="41"/>
        <v/>
      </c>
      <c r="AC151" s="2">
        <f t="shared" si="42"/>
        <v>0</v>
      </c>
      <c r="AD151" s="2">
        <f t="shared" si="43"/>
        <v>0</v>
      </c>
      <c r="AE151" s="2">
        <f t="shared" si="44"/>
        <v>0</v>
      </c>
      <c r="AF151" s="2">
        <f t="shared" si="45"/>
        <v>0</v>
      </c>
      <c r="AG151" s="2">
        <f t="shared" si="46"/>
        <v>0</v>
      </c>
      <c r="AH151" s="2">
        <f t="shared" si="47"/>
        <v>0</v>
      </c>
    </row>
    <row r="152" spans="1:34" ht="15.95" customHeight="1" x14ac:dyDescent="0.2">
      <c r="A152" s="138" t="str">
        <f>jogo!A152</f>
        <v>12.07. 17:00</v>
      </c>
      <c r="B152" s="139" t="str">
        <f>jogo!B152</f>
        <v>Atlético-MG</v>
      </c>
      <c r="C152" s="140"/>
      <c r="D152" s="141" t="s">
        <v>52</v>
      </c>
      <c r="E152" s="141"/>
      <c r="F152" s="142" t="str">
        <f>jogo!D152</f>
        <v>Santos</v>
      </c>
      <c r="G152" s="196" t="str">
        <f>jogo!E152</f>
        <v>Independência</v>
      </c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2" t="str">
        <f t="shared" si="36"/>
        <v/>
      </c>
      <c r="X152" s="2" t="str">
        <f t="shared" si="37"/>
        <v/>
      </c>
      <c r="Y152" s="2" t="str">
        <f t="shared" si="38"/>
        <v/>
      </c>
      <c r="Z152" s="2" t="str">
        <f t="shared" si="39"/>
        <v/>
      </c>
      <c r="AA152" s="2" t="str">
        <f t="shared" si="40"/>
        <v/>
      </c>
      <c r="AB152" s="2" t="str">
        <f t="shared" si="41"/>
        <v/>
      </c>
      <c r="AC152" s="2">
        <f t="shared" si="42"/>
        <v>0</v>
      </c>
      <c r="AD152" s="2">
        <f t="shared" si="43"/>
        <v>0</v>
      </c>
      <c r="AE152" s="2">
        <f t="shared" si="44"/>
        <v>0</v>
      </c>
      <c r="AF152" s="2">
        <f t="shared" si="45"/>
        <v>0</v>
      </c>
      <c r="AG152" s="2">
        <f t="shared" si="46"/>
        <v>0</v>
      </c>
      <c r="AH152" s="2">
        <f t="shared" si="47"/>
        <v>0</v>
      </c>
    </row>
    <row r="153" spans="1:34" ht="15.95" customHeight="1" x14ac:dyDescent="0.2">
      <c r="A153" s="138" t="str">
        <f>jogo!A153</f>
        <v>12.07. 17:00</v>
      </c>
      <c r="B153" s="139" t="str">
        <f>jogo!B153</f>
        <v>Atlético-PR</v>
      </c>
      <c r="C153" s="140"/>
      <c r="D153" s="141" t="s">
        <v>52</v>
      </c>
      <c r="E153" s="141"/>
      <c r="F153" s="142" t="str">
        <f>jogo!D153</f>
        <v>Cruzeiro</v>
      </c>
      <c r="G153" s="196" t="str">
        <f>jogo!E153</f>
        <v>Arena da Baixada</v>
      </c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2" t="str">
        <f t="shared" si="36"/>
        <v/>
      </c>
      <c r="X153" s="2" t="str">
        <f t="shared" si="37"/>
        <v/>
      </c>
      <c r="Y153" s="2" t="str">
        <f t="shared" si="38"/>
        <v/>
      </c>
      <c r="Z153" s="2" t="str">
        <f t="shared" si="39"/>
        <v/>
      </c>
      <c r="AA153" s="2" t="str">
        <f t="shared" si="40"/>
        <v/>
      </c>
      <c r="AB153" s="2" t="str">
        <f t="shared" si="41"/>
        <v/>
      </c>
      <c r="AC153" s="2">
        <f t="shared" si="42"/>
        <v>0</v>
      </c>
      <c r="AD153" s="2">
        <f t="shared" si="43"/>
        <v>0</v>
      </c>
      <c r="AE153" s="2">
        <f t="shared" si="44"/>
        <v>0</v>
      </c>
      <c r="AF153" s="2">
        <f t="shared" si="45"/>
        <v>0</v>
      </c>
      <c r="AG153" s="2">
        <f t="shared" si="46"/>
        <v>0</v>
      </c>
      <c r="AH153" s="2">
        <f t="shared" si="47"/>
        <v>0</v>
      </c>
    </row>
    <row r="154" spans="1:34" ht="15.95" customHeight="1" x14ac:dyDescent="0.2">
      <c r="A154" s="138" t="str">
        <f>jogo!A154</f>
        <v>12.07. 17:00</v>
      </c>
      <c r="B154" s="139" t="str">
        <f>jogo!B154</f>
        <v>Avaí</v>
      </c>
      <c r="C154" s="140"/>
      <c r="D154" s="141" t="s">
        <v>52</v>
      </c>
      <c r="E154" s="141"/>
      <c r="F154" s="142" t="str">
        <f>jogo!D154</f>
        <v>Coritiba</v>
      </c>
      <c r="G154" s="196" t="str">
        <f>jogo!E154</f>
        <v>Ressacada</v>
      </c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2" t="str">
        <f t="shared" si="36"/>
        <v/>
      </c>
      <c r="X154" s="2" t="str">
        <f t="shared" si="37"/>
        <v/>
      </c>
      <c r="Y154" s="2" t="str">
        <f t="shared" si="38"/>
        <v/>
      </c>
      <c r="Z154" s="2" t="str">
        <f t="shared" si="39"/>
        <v/>
      </c>
      <c r="AA154" s="2" t="str">
        <f t="shared" si="40"/>
        <v/>
      </c>
      <c r="AB154" s="2" t="str">
        <f t="shared" si="41"/>
        <v/>
      </c>
      <c r="AC154" s="2">
        <f t="shared" si="42"/>
        <v>0</v>
      </c>
      <c r="AD154" s="2">
        <f t="shared" si="43"/>
        <v>0</v>
      </c>
      <c r="AE154" s="2">
        <f t="shared" si="44"/>
        <v>0</v>
      </c>
      <c r="AF154" s="2">
        <f t="shared" si="45"/>
        <v>0</v>
      </c>
      <c r="AG154" s="2">
        <f t="shared" si="46"/>
        <v>0</v>
      </c>
      <c r="AH154" s="2">
        <f t="shared" si="47"/>
        <v>0</v>
      </c>
    </row>
    <row r="155" spans="1:34" ht="15.95" customHeight="1" x14ac:dyDescent="0.2">
      <c r="A155" s="138" t="str">
        <f>jogo!A155</f>
        <v>12.07. 17:00</v>
      </c>
      <c r="B155" s="139" t="str">
        <f>jogo!B155</f>
        <v>Flamengo</v>
      </c>
      <c r="C155" s="140"/>
      <c r="D155" s="141" t="s">
        <v>52</v>
      </c>
      <c r="E155" s="141"/>
      <c r="F155" s="142" t="str">
        <f>jogo!D155</f>
        <v>Grêmio</v>
      </c>
      <c r="G155" s="196" t="str">
        <f>jogo!E155</f>
        <v>Maracanã</v>
      </c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2" t="str">
        <f t="shared" si="36"/>
        <v/>
      </c>
      <c r="X155" s="2" t="str">
        <f t="shared" si="37"/>
        <v/>
      </c>
      <c r="Y155" s="2" t="str">
        <f t="shared" si="38"/>
        <v/>
      </c>
      <c r="Z155" s="2" t="str">
        <f t="shared" si="39"/>
        <v/>
      </c>
      <c r="AA155" s="2" t="str">
        <f t="shared" si="40"/>
        <v/>
      </c>
      <c r="AB155" s="2" t="str">
        <f t="shared" si="41"/>
        <v/>
      </c>
      <c r="AC155" s="2">
        <f t="shared" si="42"/>
        <v>0</v>
      </c>
      <c r="AD155" s="2">
        <f t="shared" si="43"/>
        <v>0</v>
      </c>
      <c r="AE155" s="2">
        <f t="shared" si="44"/>
        <v>0</v>
      </c>
      <c r="AF155" s="2">
        <f t="shared" si="45"/>
        <v>0</v>
      </c>
      <c r="AG155" s="2">
        <f t="shared" si="46"/>
        <v>0</v>
      </c>
      <c r="AH155" s="2">
        <f t="shared" si="47"/>
        <v>0</v>
      </c>
    </row>
    <row r="156" spans="1:34" ht="15.95" customHeight="1" x14ac:dyDescent="0.2">
      <c r="A156" s="138" t="str">
        <f>jogo!A156</f>
        <v>12.07. 17:00</v>
      </c>
      <c r="B156" s="139" t="str">
        <f>jogo!B156</f>
        <v>Fluminense</v>
      </c>
      <c r="C156" s="140"/>
      <c r="D156" s="141" t="s">
        <v>52</v>
      </c>
      <c r="E156" s="141"/>
      <c r="F156" s="142" t="str">
        <f>jogo!D156</f>
        <v>Botafogo</v>
      </c>
      <c r="G156" s="196" t="str">
        <f>jogo!E156</f>
        <v>Maracanã</v>
      </c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2" t="str">
        <f t="shared" si="36"/>
        <v/>
      </c>
      <c r="X156" s="2" t="str">
        <f t="shared" si="37"/>
        <v/>
      </c>
      <c r="Y156" s="2" t="str">
        <f t="shared" si="38"/>
        <v/>
      </c>
      <c r="Z156" s="2" t="str">
        <f t="shared" si="39"/>
        <v/>
      </c>
      <c r="AA156" s="2" t="str">
        <f t="shared" si="40"/>
        <v/>
      </c>
      <c r="AB156" s="2" t="str">
        <f t="shared" si="41"/>
        <v/>
      </c>
      <c r="AC156" s="2">
        <f t="shared" si="42"/>
        <v>0</v>
      </c>
      <c r="AD156" s="2">
        <f t="shared" si="43"/>
        <v>0</v>
      </c>
      <c r="AE156" s="2">
        <f t="shared" si="44"/>
        <v>0</v>
      </c>
      <c r="AF156" s="2">
        <f t="shared" si="45"/>
        <v>0</v>
      </c>
      <c r="AG156" s="2">
        <f t="shared" si="46"/>
        <v>0</v>
      </c>
      <c r="AH156" s="2">
        <f t="shared" si="47"/>
        <v>0</v>
      </c>
    </row>
    <row r="157" spans="1:34" ht="15.95" customHeight="1" x14ac:dyDescent="0.2">
      <c r="A157" s="138" t="str">
        <f>jogo!A157</f>
        <v>12.07. 17:00</v>
      </c>
      <c r="B157" s="139" t="str">
        <f>jogo!B157</f>
        <v>Palmeiras</v>
      </c>
      <c r="C157" s="140"/>
      <c r="D157" s="141" t="s">
        <v>52</v>
      </c>
      <c r="E157" s="141"/>
      <c r="F157" s="142" t="str">
        <f>jogo!D157</f>
        <v>Corinthians</v>
      </c>
      <c r="G157" s="196" t="str">
        <f>jogo!E157</f>
        <v>Allianz Parque</v>
      </c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2" t="str">
        <f t="shared" si="36"/>
        <v/>
      </c>
      <c r="X157" s="2" t="str">
        <f t="shared" si="37"/>
        <v/>
      </c>
      <c r="Y157" s="2" t="str">
        <f t="shared" si="38"/>
        <v/>
      </c>
      <c r="Z157" s="2" t="str">
        <f t="shared" si="39"/>
        <v/>
      </c>
      <c r="AA157" s="2" t="str">
        <f t="shared" si="40"/>
        <v/>
      </c>
      <c r="AB157" s="2" t="str">
        <f t="shared" si="41"/>
        <v/>
      </c>
      <c r="AC157" s="2">
        <f t="shared" si="42"/>
        <v>0</v>
      </c>
      <c r="AD157" s="2">
        <f t="shared" si="43"/>
        <v>0</v>
      </c>
      <c r="AE157" s="2">
        <f t="shared" si="44"/>
        <v>0</v>
      </c>
      <c r="AF157" s="2">
        <f t="shared" si="45"/>
        <v>0</v>
      </c>
      <c r="AG157" s="2">
        <f t="shared" si="46"/>
        <v>0</v>
      </c>
      <c r="AH157" s="2">
        <f t="shared" si="47"/>
        <v>0</v>
      </c>
    </row>
    <row r="158" spans="1:34" ht="15.95" customHeight="1" x14ac:dyDescent="0.2">
      <c r="A158" s="138" t="str">
        <f>jogo!A158</f>
        <v>12.07. 17:00</v>
      </c>
      <c r="B158" s="139" t="str">
        <f>jogo!B158</f>
        <v>Ponte Preta</v>
      </c>
      <c r="C158" s="140"/>
      <c r="D158" s="141" t="s">
        <v>52</v>
      </c>
      <c r="E158" s="141"/>
      <c r="F158" s="142" t="str">
        <f>jogo!D158</f>
        <v>Bahia</v>
      </c>
      <c r="G158" s="196" t="str">
        <f>jogo!E158</f>
        <v>Moisés Lucarelli</v>
      </c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2" t="str">
        <f t="shared" si="36"/>
        <v/>
      </c>
      <c r="X158" s="2" t="str">
        <f t="shared" si="37"/>
        <v/>
      </c>
      <c r="Y158" s="2" t="str">
        <f t="shared" si="38"/>
        <v/>
      </c>
      <c r="Z158" s="2" t="str">
        <f t="shared" si="39"/>
        <v/>
      </c>
      <c r="AA158" s="2" t="str">
        <f t="shared" si="40"/>
        <v/>
      </c>
      <c r="AB158" s="2" t="str">
        <f t="shared" si="41"/>
        <v/>
      </c>
      <c r="AC158" s="2">
        <f t="shared" si="42"/>
        <v>0</v>
      </c>
      <c r="AD158" s="2">
        <f t="shared" si="43"/>
        <v>0</v>
      </c>
      <c r="AE158" s="2">
        <f t="shared" si="44"/>
        <v>0</v>
      </c>
      <c r="AF158" s="2">
        <f t="shared" si="45"/>
        <v>0</v>
      </c>
      <c r="AG158" s="2">
        <f t="shared" si="46"/>
        <v>0</v>
      </c>
      <c r="AH158" s="2">
        <f t="shared" si="47"/>
        <v>0</v>
      </c>
    </row>
    <row r="159" spans="1:34" ht="15.95" customHeight="1" x14ac:dyDescent="0.2">
      <c r="A159" s="138" t="str">
        <f>jogo!A159</f>
        <v>12.07. 17:00</v>
      </c>
      <c r="B159" s="139" t="str">
        <f>jogo!B159</f>
        <v>São Paulo</v>
      </c>
      <c r="C159" s="140"/>
      <c r="D159" s="141" t="s">
        <v>52</v>
      </c>
      <c r="E159" s="141"/>
      <c r="F159" s="142" t="str">
        <f>jogo!D159</f>
        <v>Atlético-GO</v>
      </c>
      <c r="G159" s="196" t="str">
        <f>jogo!E159</f>
        <v>Morumbi</v>
      </c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2" t="str">
        <f t="shared" si="36"/>
        <v/>
      </c>
      <c r="X159" s="2" t="str">
        <f t="shared" si="37"/>
        <v/>
      </c>
      <c r="Y159" s="2" t="str">
        <f t="shared" si="38"/>
        <v/>
      </c>
      <c r="Z159" s="2" t="str">
        <f t="shared" si="39"/>
        <v/>
      </c>
      <c r="AA159" s="2" t="str">
        <f t="shared" si="40"/>
        <v/>
      </c>
      <c r="AB159" s="2" t="str">
        <f t="shared" si="41"/>
        <v/>
      </c>
      <c r="AC159" s="2">
        <f t="shared" si="42"/>
        <v>0</v>
      </c>
      <c r="AD159" s="2">
        <f t="shared" si="43"/>
        <v>0</v>
      </c>
      <c r="AE159" s="2">
        <f t="shared" si="44"/>
        <v>0</v>
      </c>
      <c r="AF159" s="2">
        <f t="shared" si="45"/>
        <v>0</v>
      </c>
      <c r="AG159" s="2">
        <f t="shared" si="46"/>
        <v>0</v>
      </c>
      <c r="AH159" s="2">
        <f t="shared" si="47"/>
        <v>0</v>
      </c>
    </row>
    <row r="160" spans="1:34" ht="15.95" customHeight="1" x14ac:dyDescent="0.2">
      <c r="A160" s="138" t="str">
        <f>jogo!A160</f>
        <v>12.07. 17:00</v>
      </c>
      <c r="B160" s="139" t="str">
        <f>jogo!B160</f>
        <v>Sport Recife</v>
      </c>
      <c r="C160" s="140"/>
      <c r="D160" s="141" t="s">
        <v>52</v>
      </c>
      <c r="E160" s="141"/>
      <c r="F160" s="142" t="str">
        <f>jogo!D160</f>
        <v>Chapecoense</v>
      </c>
      <c r="G160" s="196" t="str">
        <f>jogo!E160</f>
        <v>Ilha do Retiro</v>
      </c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2" t="str">
        <f t="shared" si="36"/>
        <v/>
      </c>
      <c r="X160" s="2" t="str">
        <f t="shared" si="37"/>
        <v/>
      </c>
      <c r="Y160" s="2" t="str">
        <f t="shared" si="38"/>
        <v/>
      </c>
      <c r="Z160" s="2" t="str">
        <f t="shared" si="39"/>
        <v/>
      </c>
      <c r="AA160" s="2" t="str">
        <f t="shared" si="40"/>
        <v/>
      </c>
      <c r="AB160" s="2" t="str">
        <f t="shared" si="41"/>
        <v/>
      </c>
      <c r="AC160" s="2">
        <f t="shared" si="42"/>
        <v>0</v>
      </c>
      <c r="AD160" s="2">
        <f t="shared" si="43"/>
        <v>0</v>
      </c>
      <c r="AE160" s="2">
        <f t="shared" si="44"/>
        <v>0</v>
      </c>
      <c r="AF160" s="2">
        <f t="shared" si="45"/>
        <v>0</v>
      </c>
      <c r="AG160" s="2">
        <f t="shared" si="46"/>
        <v>0</v>
      </c>
      <c r="AH160" s="2">
        <f t="shared" si="47"/>
        <v>0</v>
      </c>
    </row>
    <row r="161" spans="1:34" ht="15.95" customHeight="1" x14ac:dyDescent="0.2">
      <c r="A161" s="138" t="str">
        <f>jogo!A161</f>
        <v>12.07. 17:00</v>
      </c>
      <c r="B161" s="139" t="str">
        <f>jogo!B161</f>
        <v>Vitória</v>
      </c>
      <c r="C161" s="140"/>
      <c r="D161" s="141" t="s">
        <v>52</v>
      </c>
      <c r="E161" s="141"/>
      <c r="F161" s="142" t="str">
        <f>jogo!D161</f>
        <v>Vasco</v>
      </c>
      <c r="G161" s="196" t="str">
        <f>jogo!E161</f>
        <v>Barradão</v>
      </c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2" t="str">
        <f t="shared" si="36"/>
        <v/>
      </c>
      <c r="X161" s="2" t="str">
        <f t="shared" si="37"/>
        <v/>
      </c>
      <c r="Y161" s="2" t="str">
        <f t="shared" si="38"/>
        <v/>
      </c>
      <c r="Z161" s="2" t="str">
        <f t="shared" si="39"/>
        <v/>
      </c>
      <c r="AA161" s="2" t="str">
        <f t="shared" si="40"/>
        <v/>
      </c>
      <c r="AB161" s="2" t="str">
        <f t="shared" si="41"/>
        <v/>
      </c>
      <c r="AC161" s="2">
        <f t="shared" si="42"/>
        <v>0</v>
      </c>
      <c r="AD161" s="2">
        <f t="shared" si="43"/>
        <v>0</v>
      </c>
      <c r="AE161" s="2">
        <f t="shared" si="44"/>
        <v>0</v>
      </c>
      <c r="AF161" s="2">
        <f t="shared" si="45"/>
        <v>0</v>
      </c>
      <c r="AG161" s="2">
        <f t="shared" si="46"/>
        <v>0</v>
      </c>
      <c r="AH161" s="2">
        <f t="shared" si="47"/>
        <v>0</v>
      </c>
    </row>
    <row r="162" spans="1:34" ht="15.95" customHeight="1" x14ac:dyDescent="0.2">
      <c r="A162" s="121" t="s">
        <v>68</v>
      </c>
      <c r="B162" s="122"/>
      <c r="C162" s="137"/>
      <c r="D162" s="122"/>
      <c r="E162" s="122"/>
      <c r="F162" s="122"/>
      <c r="G162" s="123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2" t="str">
        <f t="shared" si="36"/>
        <v/>
      </c>
      <c r="X162" s="2" t="str">
        <f t="shared" si="37"/>
        <v/>
      </c>
      <c r="Y162" s="2" t="str">
        <f t="shared" si="38"/>
        <v/>
      </c>
      <c r="Z162" s="2" t="str">
        <f t="shared" si="39"/>
        <v/>
      </c>
      <c r="AA162" s="2" t="str">
        <f t="shared" si="40"/>
        <v/>
      </c>
      <c r="AB162" s="2" t="str">
        <f t="shared" si="41"/>
        <v/>
      </c>
      <c r="AC162" s="2">
        <f t="shared" si="42"/>
        <v>0</v>
      </c>
      <c r="AD162" s="2">
        <f t="shared" si="43"/>
        <v>0</v>
      </c>
      <c r="AE162" s="2">
        <f t="shared" si="44"/>
        <v>0</v>
      </c>
      <c r="AF162" s="2">
        <f t="shared" si="45"/>
        <v>0</v>
      </c>
      <c r="AG162" s="2">
        <f t="shared" si="46"/>
        <v>0</v>
      </c>
      <c r="AH162" s="2">
        <f t="shared" si="47"/>
        <v>0</v>
      </c>
    </row>
    <row r="163" spans="1:34" ht="15.95" customHeight="1" x14ac:dyDescent="0.2">
      <c r="A163" s="124" t="s">
        <v>54</v>
      </c>
      <c r="B163" s="124"/>
      <c r="C163" s="132"/>
      <c r="D163" s="125"/>
      <c r="E163" s="124"/>
      <c r="F163" s="124"/>
      <c r="G163" s="124" t="s">
        <v>50</v>
      </c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2" t="str">
        <f t="shared" si="36"/>
        <v/>
      </c>
      <c r="X163" s="2" t="str">
        <f t="shared" si="37"/>
        <v/>
      </c>
      <c r="Y163" s="2" t="str">
        <f t="shared" si="38"/>
        <v/>
      </c>
      <c r="Z163" s="2" t="str">
        <f t="shared" si="39"/>
        <v/>
      </c>
      <c r="AA163" s="2" t="str">
        <f t="shared" si="40"/>
        <v/>
      </c>
      <c r="AB163" s="2" t="str">
        <f t="shared" si="41"/>
        <v/>
      </c>
      <c r="AC163" s="2">
        <f t="shared" si="42"/>
        <v>0</v>
      </c>
      <c r="AD163" s="2">
        <f t="shared" si="43"/>
        <v>0</v>
      </c>
      <c r="AE163" s="2">
        <f t="shared" si="44"/>
        <v>0</v>
      </c>
      <c r="AF163" s="2">
        <f t="shared" si="45"/>
        <v>0</v>
      </c>
      <c r="AG163" s="2">
        <f t="shared" si="46"/>
        <v>0</v>
      </c>
      <c r="AH163" s="2">
        <f t="shared" si="47"/>
        <v>0</v>
      </c>
    </row>
    <row r="164" spans="1:34" ht="15.95" customHeight="1" x14ac:dyDescent="0.2">
      <c r="A164" s="138" t="str">
        <f>jogo!A164</f>
        <v>15.07. 17:00</v>
      </c>
      <c r="B164" s="139" t="str">
        <f>jogo!B164</f>
        <v>Atlético-GO</v>
      </c>
      <c r="C164" s="140"/>
      <c r="D164" s="141" t="s">
        <v>52</v>
      </c>
      <c r="E164" s="141"/>
      <c r="F164" s="142" t="str">
        <f>jogo!D164</f>
        <v>Atlético-MG</v>
      </c>
      <c r="G164" s="196" t="str">
        <f>jogo!E164</f>
        <v>Serra Dourada</v>
      </c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2" t="str">
        <f t="shared" si="36"/>
        <v/>
      </c>
      <c r="X164" s="2" t="str">
        <f t="shared" si="37"/>
        <v/>
      </c>
      <c r="Y164" s="2" t="str">
        <f t="shared" si="38"/>
        <v/>
      </c>
      <c r="Z164" s="2" t="str">
        <f t="shared" si="39"/>
        <v/>
      </c>
      <c r="AA164" s="2" t="str">
        <f t="shared" si="40"/>
        <v/>
      </c>
      <c r="AB164" s="2" t="str">
        <f t="shared" si="41"/>
        <v/>
      </c>
      <c r="AC164" s="2">
        <f t="shared" si="42"/>
        <v>0</v>
      </c>
      <c r="AD164" s="2">
        <f t="shared" si="43"/>
        <v>0</v>
      </c>
      <c r="AE164" s="2">
        <f t="shared" si="44"/>
        <v>0</v>
      </c>
      <c r="AF164" s="2">
        <f t="shared" si="45"/>
        <v>0</v>
      </c>
      <c r="AG164" s="2">
        <f t="shared" si="46"/>
        <v>0</v>
      </c>
      <c r="AH164" s="2">
        <f t="shared" si="47"/>
        <v>0</v>
      </c>
    </row>
    <row r="165" spans="1:34" s="5" customFormat="1" ht="15.95" customHeight="1" x14ac:dyDescent="0.2">
      <c r="A165" s="138" t="str">
        <f>jogo!A165</f>
        <v>15.07. 17:00</v>
      </c>
      <c r="B165" s="139" t="str">
        <f>jogo!B165</f>
        <v>Bahia</v>
      </c>
      <c r="C165" s="140"/>
      <c r="D165" s="141" t="s">
        <v>52</v>
      </c>
      <c r="E165" s="141"/>
      <c r="F165" s="142" t="str">
        <f>jogo!D165</f>
        <v>Avaí</v>
      </c>
      <c r="G165" s="196" t="str">
        <f>jogo!E165</f>
        <v>Arena Fonte Nova</v>
      </c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2" t="str">
        <f t="shared" si="36"/>
        <v/>
      </c>
      <c r="X165" s="2" t="str">
        <f t="shared" si="37"/>
        <v/>
      </c>
      <c r="Y165" s="2" t="str">
        <f t="shared" si="38"/>
        <v/>
      </c>
      <c r="Z165" s="2" t="str">
        <f t="shared" si="39"/>
        <v/>
      </c>
      <c r="AA165" s="2" t="str">
        <f t="shared" si="40"/>
        <v/>
      </c>
      <c r="AB165" s="2" t="str">
        <f t="shared" si="41"/>
        <v/>
      </c>
      <c r="AC165" s="2">
        <f t="shared" si="42"/>
        <v>0</v>
      </c>
      <c r="AD165" s="2">
        <f t="shared" si="43"/>
        <v>0</v>
      </c>
      <c r="AE165" s="2">
        <f t="shared" si="44"/>
        <v>0</v>
      </c>
      <c r="AF165" s="2">
        <f t="shared" si="45"/>
        <v>0</v>
      </c>
      <c r="AG165" s="2">
        <f t="shared" si="46"/>
        <v>0</v>
      </c>
      <c r="AH165" s="2">
        <f t="shared" si="47"/>
        <v>0</v>
      </c>
    </row>
    <row r="166" spans="1:34" s="5" customFormat="1" ht="15.95" customHeight="1" x14ac:dyDescent="0.2">
      <c r="A166" s="138" t="str">
        <f>jogo!A166</f>
        <v>15.07. 17:00</v>
      </c>
      <c r="B166" s="139" t="str">
        <f>jogo!B166</f>
        <v>Botafogo</v>
      </c>
      <c r="C166" s="140"/>
      <c r="D166" s="141" t="s">
        <v>52</v>
      </c>
      <c r="E166" s="141"/>
      <c r="F166" s="142" t="str">
        <f>jogo!D166</f>
        <v>Sport Recife</v>
      </c>
      <c r="G166" s="196" t="str">
        <f>jogo!E166</f>
        <v>Nilton Santos</v>
      </c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2" t="str">
        <f t="shared" si="36"/>
        <v/>
      </c>
      <c r="X166" s="2" t="str">
        <f t="shared" si="37"/>
        <v/>
      </c>
      <c r="Y166" s="2" t="str">
        <f t="shared" si="38"/>
        <v/>
      </c>
      <c r="Z166" s="2" t="str">
        <f t="shared" si="39"/>
        <v/>
      </c>
      <c r="AA166" s="2" t="str">
        <f t="shared" si="40"/>
        <v/>
      </c>
      <c r="AB166" s="2" t="str">
        <f t="shared" si="41"/>
        <v/>
      </c>
      <c r="AC166" s="2">
        <f t="shared" si="42"/>
        <v>0</v>
      </c>
      <c r="AD166" s="2">
        <f t="shared" si="43"/>
        <v>0</v>
      </c>
      <c r="AE166" s="2">
        <f t="shared" si="44"/>
        <v>0</v>
      </c>
      <c r="AF166" s="2">
        <f t="shared" si="45"/>
        <v>0</v>
      </c>
      <c r="AG166" s="2">
        <f t="shared" si="46"/>
        <v>0</v>
      </c>
      <c r="AH166" s="2">
        <f t="shared" si="47"/>
        <v>0</v>
      </c>
    </row>
    <row r="167" spans="1:34" ht="15.95" customHeight="1" x14ac:dyDescent="0.2">
      <c r="A167" s="138" t="str">
        <f>jogo!A167</f>
        <v>15.07. 17:00</v>
      </c>
      <c r="B167" s="139" t="str">
        <f>jogo!B167</f>
        <v>Chapecoense</v>
      </c>
      <c r="C167" s="140"/>
      <c r="D167" s="141" t="s">
        <v>52</v>
      </c>
      <c r="E167" s="141"/>
      <c r="F167" s="142" t="str">
        <f>jogo!D167</f>
        <v>São Paulo</v>
      </c>
      <c r="G167" s="196" t="str">
        <f>jogo!E167</f>
        <v>Arena Condá</v>
      </c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2" t="str">
        <f t="shared" si="36"/>
        <v/>
      </c>
      <c r="X167" s="2" t="str">
        <f t="shared" si="37"/>
        <v/>
      </c>
      <c r="Y167" s="2" t="str">
        <f t="shared" si="38"/>
        <v/>
      </c>
      <c r="Z167" s="2" t="str">
        <f t="shared" si="39"/>
        <v/>
      </c>
      <c r="AA167" s="2" t="str">
        <f t="shared" si="40"/>
        <v/>
      </c>
      <c r="AB167" s="2" t="str">
        <f t="shared" si="41"/>
        <v/>
      </c>
      <c r="AC167" s="2">
        <f t="shared" si="42"/>
        <v>0</v>
      </c>
      <c r="AD167" s="2">
        <f t="shared" si="43"/>
        <v>0</v>
      </c>
      <c r="AE167" s="2">
        <f t="shared" si="44"/>
        <v>0</v>
      </c>
      <c r="AF167" s="2">
        <f t="shared" si="45"/>
        <v>0</v>
      </c>
      <c r="AG167" s="2">
        <f t="shared" si="46"/>
        <v>0</v>
      </c>
      <c r="AH167" s="2">
        <f t="shared" si="47"/>
        <v>0</v>
      </c>
    </row>
    <row r="168" spans="1:34" ht="15.95" customHeight="1" x14ac:dyDescent="0.2">
      <c r="A168" s="138" t="str">
        <f>jogo!A168</f>
        <v>15.07. 17:00</v>
      </c>
      <c r="B168" s="139" t="str">
        <f>jogo!B168</f>
        <v>Corinthians</v>
      </c>
      <c r="C168" s="140"/>
      <c r="D168" s="141" t="s">
        <v>52</v>
      </c>
      <c r="E168" s="141"/>
      <c r="F168" s="142" t="str">
        <f>jogo!D168</f>
        <v>Atlético-PR</v>
      </c>
      <c r="G168" s="196" t="str">
        <f>jogo!E168</f>
        <v>Arena Corinthians</v>
      </c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2" t="str">
        <f t="shared" si="36"/>
        <v/>
      </c>
      <c r="X168" s="2" t="str">
        <f t="shared" si="37"/>
        <v/>
      </c>
      <c r="Y168" s="2" t="str">
        <f t="shared" si="38"/>
        <v/>
      </c>
      <c r="Z168" s="2" t="str">
        <f t="shared" si="39"/>
        <v/>
      </c>
      <c r="AA168" s="2" t="str">
        <f t="shared" si="40"/>
        <v/>
      </c>
      <c r="AB168" s="2" t="str">
        <f t="shared" si="41"/>
        <v/>
      </c>
      <c r="AC168" s="2">
        <f t="shared" si="42"/>
        <v>0</v>
      </c>
      <c r="AD168" s="2">
        <f t="shared" si="43"/>
        <v>0</v>
      </c>
      <c r="AE168" s="2">
        <f t="shared" si="44"/>
        <v>0</v>
      </c>
      <c r="AF168" s="2">
        <f t="shared" si="45"/>
        <v>0</v>
      </c>
      <c r="AG168" s="2">
        <f t="shared" si="46"/>
        <v>0</v>
      </c>
      <c r="AH168" s="2">
        <f t="shared" si="47"/>
        <v>0</v>
      </c>
    </row>
    <row r="169" spans="1:34" ht="15.95" customHeight="1" x14ac:dyDescent="0.2">
      <c r="A169" s="138" t="str">
        <f>jogo!A169</f>
        <v>15.07. 17:00</v>
      </c>
      <c r="B169" s="139" t="str">
        <f>jogo!B169</f>
        <v>Coritiba</v>
      </c>
      <c r="C169" s="140"/>
      <c r="D169" s="141" t="s">
        <v>52</v>
      </c>
      <c r="E169" s="141"/>
      <c r="F169" s="142" t="str">
        <f>jogo!D169</f>
        <v>Fluminense</v>
      </c>
      <c r="G169" s="196" t="str">
        <f>jogo!E169</f>
        <v>Couto Pereira</v>
      </c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2" t="str">
        <f t="shared" si="36"/>
        <v/>
      </c>
      <c r="X169" s="2" t="str">
        <f t="shared" si="37"/>
        <v/>
      </c>
      <c r="Y169" s="2" t="str">
        <f t="shared" si="38"/>
        <v/>
      </c>
      <c r="Z169" s="2" t="str">
        <f t="shared" si="39"/>
        <v/>
      </c>
      <c r="AA169" s="2" t="str">
        <f t="shared" si="40"/>
        <v/>
      </c>
      <c r="AB169" s="2" t="str">
        <f t="shared" si="41"/>
        <v/>
      </c>
      <c r="AC169" s="2">
        <f t="shared" si="42"/>
        <v>0</v>
      </c>
      <c r="AD169" s="2">
        <f t="shared" si="43"/>
        <v>0</v>
      </c>
      <c r="AE169" s="2">
        <f t="shared" si="44"/>
        <v>0</v>
      </c>
      <c r="AF169" s="2">
        <f t="shared" si="45"/>
        <v>0</v>
      </c>
      <c r="AG169" s="2">
        <f t="shared" si="46"/>
        <v>0</v>
      </c>
      <c r="AH169" s="2">
        <f t="shared" si="47"/>
        <v>0</v>
      </c>
    </row>
    <row r="170" spans="1:34" ht="15.95" customHeight="1" x14ac:dyDescent="0.2">
      <c r="A170" s="138" t="str">
        <f>jogo!A170</f>
        <v>15.07. 17:00</v>
      </c>
      <c r="B170" s="139" t="str">
        <f>jogo!B170</f>
        <v>Cruzeiro</v>
      </c>
      <c r="C170" s="140"/>
      <c r="D170" s="141" t="s">
        <v>52</v>
      </c>
      <c r="E170" s="141"/>
      <c r="F170" s="142" t="str">
        <f>jogo!D170</f>
        <v>Flamengo</v>
      </c>
      <c r="G170" s="196" t="str">
        <f>jogo!E170</f>
        <v>Mineirão</v>
      </c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2" t="str">
        <f t="shared" si="36"/>
        <v/>
      </c>
      <c r="X170" s="2" t="str">
        <f t="shared" si="37"/>
        <v/>
      </c>
      <c r="Y170" s="2" t="str">
        <f t="shared" si="38"/>
        <v/>
      </c>
      <c r="Z170" s="2" t="str">
        <f t="shared" si="39"/>
        <v/>
      </c>
      <c r="AA170" s="2" t="str">
        <f t="shared" si="40"/>
        <v/>
      </c>
      <c r="AB170" s="2" t="str">
        <f t="shared" si="41"/>
        <v/>
      </c>
      <c r="AC170" s="2">
        <f t="shared" si="42"/>
        <v>0</v>
      </c>
      <c r="AD170" s="2">
        <f t="shared" si="43"/>
        <v>0</v>
      </c>
      <c r="AE170" s="2">
        <f t="shared" si="44"/>
        <v>0</v>
      </c>
      <c r="AF170" s="2">
        <f t="shared" si="45"/>
        <v>0</v>
      </c>
      <c r="AG170" s="2">
        <f t="shared" si="46"/>
        <v>0</v>
      </c>
      <c r="AH170" s="2">
        <f t="shared" si="47"/>
        <v>0</v>
      </c>
    </row>
    <row r="171" spans="1:34" ht="15.95" customHeight="1" x14ac:dyDescent="0.2">
      <c r="A171" s="138" t="str">
        <f>jogo!A171</f>
        <v>15.07. 17:00</v>
      </c>
      <c r="B171" s="139" t="str">
        <f>jogo!B171</f>
        <v>Grêmio</v>
      </c>
      <c r="C171" s="140"/>
      <c r="D171" s="141" t="s">
        <v>52</v>
      </c>
      <c r="E171" s="141"/>
      <c r="F171" s="142" t="str">
        <f>jogo!D171</f>
        <v>Ponte Preta</v>
      </c>
      <c r="G171" s="196" t="str">
        <f>jogo!E171</f>
        <v>Arena do Grêmio</v>
      </c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2" t="str">
        <f t="shared" si="36"/>
        <v/>
      </c>
      <c r="X171" s="2" t="str">
        <f t="shared" si="37"/>
        <v/>
      </c>
      <c r="Y171" s="2" t="str">
        <f t="shared" si="38"/>
        <v/>
      </c>
      <c r="Z171" s="2" t="str">
        <f t="shared" si="39"/>
        <v/>
      </c>
      <c r="AA171" s="2" t="str">
        <f t="shared" si="40"/>
        <v/>
      </c>
      <c r="AB171" s="2" t="str">
        <f t="shared" si="41"/>
        <v/>
      </c>
      <c r="AC171" s="2">
        <f t="shared" si="42"/>
        <v>0</v>
      </c>
      <c r="AD171" s="2">
        <f t="shared" si="43"/>
        <v>0</v>
      </c>
      <c r="AE171" s="2">
        <f t="shared" si="44"/>
        <v>0</v>
      </c>
      <c r="AF171" s="2">
        <f t="shared" si="45"/>
        <v>0</v>
      </c>
      <c r="AG171" s="2">
        <f t="shared" si="46"/>
        <v>0</v>
      </c>
      <c r="AH171" s="2">
        <f t="shared" si="47"/>
        <v>0</v>
      </c>
    </row>
    <row r="172" spans="1:34" ht="15.95" customHeight="1" x14ac:dyDescent="0.2">
      <c r="A172" s="138" t="str">
        <f>jogo!A172</f>
        <v>15.07. 17:00</v>
      </c>
      <c r="B172" s="139" t="str">
        <f>jogo!B172</f>
        <v>Palmeiras</v>
      </c>
      <c r="C172" s="140"/>
      <c r="D172" s="141" t="s">
        <v>52</v>
      </c>
      <c r="E172" s="141"/>
      <c r="F172" s="142" t="str">
        <f>jogo!D172</f>
        <v>Vitória</v>
      </c>
      <c r="G172" s="196" t="str">
        <f>jogo!E172</f>
        <v>Allianz Parque</v>
      </c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2" t="str">
        <f t="shared" si="36"/>
        <v/>
      </c>
      <c r="X172" s="2" t="str">
        <f t="shared" si="37"/>
        <v/>
      </c>
      <c r="Y172" s="2" t="str">
        <f t="shared" si="38"/>
        <v/>
      </c>
      <c r="Z172" s="2" t="str">
        <f t="shared" si="39"/>
        <v/>
      </c>
      <c r="AA172" s="2" t="str">
        <f t="shared" si="40"/>
        <v/>
      </c>
      <c r="AB172" s="2" t="str">
        <f t="shared" si="41"/>
        <v/>
      </c>
      <c r="AC172" s="2">
        <f t="shared" si="42"/>
        <v>0</v>
      </c>
      <c r="AD172" s="2">
        <f t="shared" si="43"/>
        <v>0</v>
      </c>
      <c r="AE172" s="2">
        <f t="shared" si="44"/>
        <v>0</v>
      </c>
      <c r="AF172" s="2">
        <f t="shared" si="45"/>
        <v>0</v>
      </c>
      <c r="AG172" s="2">
        <f t="shared" si="46"/>
        <v>0</v>
      </c>
      <c r="AH172" s="2">
        <f t="shared" si="47"/>
        <v>0</v>
      </c>
    </row>
    <row r="173" spans="1:34" ht="15.95" customHeight="1" x14ac:dyDescent="0.2">
      <c r="A173" s="138" t="str">
        <f>jogo!A173</f>
        <v>15.07. 17:00</v>
      </c>
      <c r="B173" s="139" t="str">
        <f>jogo!B173</f>
        <v>Vasco</v>
      </c>
      <c r="C173" s="140"/>
      <c r="D173" s="141" t="s">
        <v>52</v>
      </c>
      <c r="E173" s="141"/>
      <c r="F173" s="142" t="str">
        <f>jogo!D173</f>
        <v>Santos</v>
      </c>
      <c r="G173" s="196" t="str">
        <f>jogo!E173</f>
        <v>São Januário</v>
      </c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2" t="str">
        <f t="shared" si="36"/>
        <v/>
      </c>
      <c r="X173" s="2" t="str">
        <f t="shared" si="37"/>
        <v/>
      </c>
      <c r="Y173" s="2" t="str">
        <f t="shared" si="38"/>
        <v/>
      </c>
      <c r="Z173" s="2" t="str">
        <f t="shared" si="39"/>
        <v/>
      </c>
      <c r="AA173" s="2" t="str">
        <f t="shared" si="40"/>
        <v/>
      </c>
      <c r="AB173" s="2" t="str">
        <f t="shared" si="41"/>
        <v/>
      </c>
      <c r="AC173" s="2">
        <f t="shared" si="42"/>
        <v>0</v>
      </c>
      <c r="AD173" s="2">
        <f t="shared" si="43"/>
        <v>0</v>
      </c>
      <c r="AE173" s="2">
        <f t="shared" si="44"/>
        <v>0</v>
      </c>
      <c r="AF173" s="2">
        <f t="shared" si="45"/>
        <v>0</v>
      </c>
      <c r="AG173" s="2">
        <f t="shared" si="46"/>
        <v>0</v>
      </c>
      <c r="AH173" s="2">
        <f t="shared" si="47"/>
        <v>0</v>
      </c>
    </row>
    <row r="174" spans="1:34" ht="15.95" customHeight="1" x14ac:dyDescent="0.2">
      <c r="A174" s="121" t="s">
        <v>69</v>
      </c>
      <c r="B174" s="122"/>
      <c r="C174" s="137"/>
      <c r="D174" s="122"/>
      <c r="E174" s="122"/>
      <c r="F174" s="122"/>
      <c r="G174" s="123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2" t="str">
        <f t="shared" si="36"/>
        <v/>
      </c>
      <c r="X174" s="2" t="str">
        <f t="shared" si="37"/>
        <v/>
      </c>
      <c r="Y174" s="2" t="str">
        <f t="shared" si="38"/>
        <v/>
      </c>
      <c r="Z174" s="2" t="str">
        <f t="shared" si="39"/>
        <v/>
      </c>
      <c r="AA174" s="2" t="str">
        <f t="shared" si="40"/>
        <v/>
      </c>
      <c r="AB174" s="2" t="str">
        <f t="shared" si="41"/>
        <v/>
      </c>
      <c r="AC174" s="2">
        <f t="shared" si="42"/>
        <v>0</v>
      </c>
      <c r="AD174" s="2">
        <f t="shared" si="43"/>
        <v>0</v>
      </c>
      <c r="AE174" s="2">
        <f t="shared" si="44"/>
        <v>0</v>
      </c>
      <c r="AF174" s="2">
        <f t="shared" si="45"/>
        <v>0</v>
      </c>
      <c r="AG174" s="2">
        <f t="shared" si="46"/>
        <v>0</v>
      </c>
      <c r="AH174" s="2">
        <f t="shared" si="47"/>
        <v>0</v>
      </c>
    </row>
    <row r="175" spans="1:34" ht="15.95" customHeight="1" x14ac:dyDescent="0.2">
      <c r="A175" s="124" t="s">
        <v>54</v>
      </c>
      <c r="B175" s="124"/>
      <c r="C175" s="132"/>
      <c r="D175" s="125"/>
      <c r="E175" s="124"/>
      <c r="F175" s="124"/>
      <c r="G175" s="124" t="s">
        <v>50</v>
      </c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2" t="str">
        <f t="shared" si="36"/>
        <v/>
      </c>
      <c r="X175" s="2" t="str">
        <f t="shared" si="37"/>
        <v/>
      </c>
      <c r="Y175" s="2" t="str">
        <f t="shared" si="38"/>
        <v/>
      </c>
      <c r="Z175" s="2" t="str">
        <f t="shared" si="39"/>
        <v/>
      </c>
      <c r="AA175" s="2" t="str">
        <f t="shared" si="40"/>
        <v/>
      </c>
      <c r="AB175" s="2" t="str">
        <f t="shared" si="41"/>
        <v/>
      </c>
      <c r="AC175" s="2">
        <f t="shared" si="42"/>
        <v>0</v>
      </c>
      <c r="AD175" s="2">
        <f t="shared" si="43"/>
        <v>0</v>
      </c>
      <c r="AE175" s="2">
        <f t="shared" si="44"/>
        <v>0</v>
      </c>
      <c r="AF175" s="2">
        <f t="shared" si="45"/>
        <v>0</v>
      </c>
      <c r="AG175" s="2">
        <f t="shared" si="46"/>
        <v>0</v>
      </c>
      <c r="AH175" s="2">
        <f t="shared" si="47"/>
        <v>0</v>
      </c>
    </row>
    <row r="176" spans="1:34" ht="15.95" customHeight="1" x14ac:dyDescent="0.2">
      <c r="A176" s="138" t="str">
        <f>jogo!A176</f>
        <v>19.07. 17:00</v>
      </c>
      <c r="B176" s="139" t="str">
        <f>jogo!B176</f>
        <v>Atlético-MG</v>
      </c>
      <c r="C176" s="140"/>
      <c r="D176" s="141" t="s">
        <v>52</v>
      </c>
      <c r="E176" s="141"/>
      <c r="F176" s="142" t="str">
        <f>jogo!D176</f>
        <v>Bahia</v>
      </c>
      <c r="G176" s="196" t="str">
        <f>jogo!E176</f>
        <v>Independência</v>
      </c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2" t="str">
        <f t="shared" si="36"/>
        <v/>
      </c>
      <c r="X176" s="2" t="str">
        <f t="shared" si="37"/>
        <v/>
      </c>
      <c r="Y176" s="2" t="str">
        <f t="shared" si="38"/>
        <v/>
      </c>
      <c r="Z176" s="2" t="str">
        <f t="shared" si="39"/>
        <v/>
      </c>
      <c r="AA176" s="2" t="str">
        <f t="shared" si="40"/>
        <v/>
      </c>
      <c r="AB176" s="2" t="str">
        <f t="shared" si="41"/>
        <v/>
      </c>
      <c r="AC176" s="2">
        <f t="shared" si="42"/>
        <v>0</v>
      </c>
      <c r="AD176" s="2">
        <f t="shared" si="43"/>
        <v>0</v>
      </c>
      <c r="AE176" s="2">
        <f t="shared" si="44"/>
        <v>0</v>
      </c>
      <c r="AF176" s="2">
        <f t="shared" si="45"/>
        <v>0</v>
      </c>
      <c r="AG176" s="2">
        <f t="shared" si="46"/>
        <v>0</v>
      </c>
      <c r="AH176" s="2">
        <f t="shared" si="47"/>
        <v>0</v>
      </c>
    </row>
    <row r="177" spans="1:34" ht="15.95" customHeight="1" x14ac:dyDescent="0.2">
      <c r="A177" s="138" t="str">
        <f>jogo!A177</f>
        <v>19.07. 17:00</v>
      </c>
      <c r="B177" s="139" t="str">
        <f>jogo!B177</f>
        <v>Atlético-PR</v>
      </c>
      <c r="C177" s="140"/>
      <c r="D177" s="141" t="s">
        <v>52</v>
      </c>
      <c r="E177" s="141"/>
      <c r="F177" s="142" t="str">
        <f>jogo!D177</f>
        <v>Botafogo</v>
      </c>
      <c r="G177" s="196" t="str">
        <f>jogo!E177</f>
        <v>Arena da Baixada</v>
      </c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2" t="str">
        <f t="shared" si="36"/>
        <v/>
      </c>
      <c r="X177" s="2" t="str">
        <f t="shared" si="37"/>
        <v/>
      </c>
      <c r="Y177" s="2" t="str">
        <f t="shared" si="38"/>
        <v/>
      </c>
      <c r="Z177" s="2" t="str">
        <f t="shared" si="39"/>
        <v/>
      </c>
      <c r="AA177" s="2" t="str">
        <f t="shared" si="40"/>
        <v/>
      </c>
      <c r="AB177" s="2" t="str">
        <f t="shared" si="41"/>
        <v/>
      </c>
      <c r="AC177" s="2">
        <f t="shared" si="42"/>
        <v>0</v>
      </c>
      <c r="AD177" s="2">
        <f t="shared" si="43"/>
        <v>0</v>
      </c>
      <c r="AE177" s="2">
        <f t="shared" si="44"/>
        <v>0</v>
      </c>
      <c r="AF177" s="2">
        <f t="shared" si="45"/>
        <v>0</v>
      </c>
      <c r="AG177" s="2">
        <f t="shared" si="46"/>
        <v>0</v>
      </c>
      <c r="AH177" s="2">
        <f t="shared" si="47"/>
        <v>0</v>
      </c>
    </row>
    <row r="178" spans="1:34" ht="15.95" customHeight="1" x14ac:dyDescent="0.2">
      <c r="A178" s="138" t="str">
        <f>jogo!A178</f>
        <v>19.07. 17:00</v>
      </c>
      <c r="B178" s="139" t="str">
        <f>jogo!B178</f>
        <v>Avaí</v>
      </c>
      <c r="C178" s="140"/>
      <c r="D178" s="141" t="s">
        <v>52</v>
      </c>
      <c r="E178" s="141"/>
      <c r="F178" s="142" t="str">
        <f>jogo!D178</f>
        <v>Corinthians</v>
      </c>
      <c r="G178" s="196" t="str">
        <f>jogo!E178</f>
        <v>Ressacada</v>
      </c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2" t="str">
        <f t="shared" si="36"/>
        <v/>
      </c>
      <c r="X178" s="2" t="str">
        <f t="shared" si="37"/>
        <v/>
      </c>
      <c r="Y178" s="2" t="str">
        <f t="shared" si="38"/>
        <v/>
      </c>
      <c r="Z178" s="2" t="str">
        <f t="shared" si="39"/>
        <v/>
      </c>
      <c r="AA178" s="2" t="str">
        <f t="shared" si="40"/>
        <v/>
      </c>
      <c r="AB178" s="2" t="str">
        <f t="shared" si="41"/>
        <v/>
      </c>
      <c r="AC178" s="2">
        <f t="shared" si="42"/>
        <v>0</v>
      </c>
      <c r="AD178" s="2">
        <f t="shared" si="43"/>
        <v>0</v>
      </c>
      <c r="AE178" s="2">
        <f t="shared" si="44"/>
        <v>0</v>
      </c>
      <c r="AF178" s="2">
        <f t="shared" si="45"/>
        <v>0</v>
      </c>
      <c r="AG178" s="2">
        <f t="shared" si="46"/>
        <v>0</v>
      </c>
      <c r="AH178" s="2">
        <f t="shared" si="47"/>
        <v>0</v>
      </c>
    </row>
    <row r="179" spans="1:34" ht="15.95" customHeight="1" x14ac:dyDescent="0.2">
      <c r="A179" s="138" t="str">
        <f>jogo!A179</f>
        <v>19.07. 17:00</v>
      </c>
      <c r="B179" s="139" t="str">
        <f>jogo!B179</f>
        <v>Flamengo</v>
      </c>
      <c r="C179" s="140"/>
      <c r="D179" s="141" t="s">
        <v>52</v>
      </c>
      <c r="E179" s="141"/>
      <c r="F179" s="142" t="str">
        <f>jogo!D179</f>
        <v>Palmeiras</v>
      </c>
      <c r="G179" s="196" t="str">
        <f>jogo!E179</f>
        <v>Maracanã</v>
      </c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2" t="str">
        <f t="shared" si="36"/>
        <v/>
      </c>
      <c r="X179" s="2" t="str">
        <f t="shared" si="37"/>
        <v/>
      </c>
      <c r="Y179" s="2" t="str">
        <f t="shared" si="38"/>
        <v/>
      </c>
      <c r="Z179" s="2" t="str">
        <f t="shared" si="39"/>
        <v/>
      </c>
      <c r="AA179" s="2" t="str">
        <f t="shared" si="40"/>
        <v/>
      </c>
      <c r="AB179" s="2" t="str">
        <f t="shared" si="41"/>
        <v/>
      </c>
      <c r="AC179" s="2">
        <f t="shared" si="42"/>
        <v>0</v>
      </c>
      <c r="AD179" s="2">
        <f t="shared" si="43"/>
        <v>0</v>
      </c>
      <c r="AE179" s="2">
        <f t="shared" si="44"/>
        <v>0</v>
      </c>
      <c r="AF179" s="2">
        <f t="shared" si="45"/>
        <v>0</v>
      </c>
      <c r="AG179" s="2">
        <f t="shared" si="46"/>
        <v>0</v>
      </c>
      <c r="AH179" s="2">
        <f t="shared" si="47"/>
        <v>0</v>
      </c>
    </row>
    <row r="180" spans="1:34" s="5" customFormat="1" ht="15.95" customHeight="1" x14ac:dyDescent="0.2">
      <c r="A180" s="138" t="str">
        <f>jogo!A180</f>
        <v>19.07. 17:00</v>
      </c>
      <c r="B180" s="139" t="str">
        <f>jogo!B180</f>
        <v>Fluminense</v>
      </c>
      <c r="C180" s="140"/>
      <c r="D180" s="141" t="s">
        <v>52</v>
      </c>
      <c r="E180" s="141"/>
      <c r="F180" s="142" t="str">
        <f>jogo!D180</f>
        <v>Cruzeiro</v>
      </c>
      <c r="G180" s="196" t="str">
        <f>jogo!E180</f>
        <v>Maracanã</v>
      </c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2" t="str">
        <f t="shared" si="36"/>
        <v/>
      </c>
      <c r="X180" s="2" t="str">
        <f t="shared" si="37"/>
        <v/>
      </c>
      <c r="Y180" s="2" t="str">
        <f t="shared" si="38"/>
        <v/>
      </c>
      <c r="Z180" s="2" t="str">
        <f t="shared" si="39"/>
        <v/>
      </c>
      <c r="AA180" s="2" t="str">
        <f t="shared" si="40"/>
        <v/>
      </c>
      <c r="AB180" s="2" t="str">
        <f t="shared" si="41"/>
        <v/>
      </c>
      <c r="AC180" s="2">
        <f t="shared" si="42"/>
        <v>0</v>
      </c>
      <c r="AD180" s="2">
        <f t="shared" si="43"/>
        <v>0</v>
      </c>
      <c r="AE180" s="2">
        <f t="shared" si="44"/>
        <v>0</v>
      </c>
      <c r="AF180" s="2">
        <f t="shared" si="45"/>
        <v>0</v>
      </c>
      <c r="AG180" s="2">
        <f t="shared" si="46"/>
        <v>0</v>
      </c>
      <c r="AH180" s="2">
        <f t="shared" si="47"/>
        <v>0</v>
      </c>
    </row>
    <row r="181" spans="1:34" s="5" customFormat="1" ht="15.95" customHeight="1" x14ac:dyDescent="0.2">
      <c r="A181" s="138" t="str">
        <f>jogo!A181</f>
        <v>19.07. 17:00</v>
      </c>
      <c r="B181" s="139" t="str">
        <f>jogo!B181</f>
        <v>Ponte Preta</v>
      </c>
      <c r="C181" s="140"/>
      <c r="D181" s="141" t="s">
        <v>52</v>
      </c>
      <c r="E181" s="141"/>
      <c r="F181" s="142" t="str">
        <f>jogo!D181</f>
        <v>Coritiba</v>
      </c>
      <c r="G181" s="196" t="str">
        <f>jogo!E181</f>
        <v>Moisés Lucarelli</v>
      </c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2" t="str">
        <f t="shared" si="36"/>
        <v/>
      </c>
      <c r="X181" s="2" t="str">
        <f t="shared" si="37"/>
        <v/>
      </c>
      <c r="Y181" s="2" t="str">
        <f t="shared" si="38"/>
        <v/>
      </c>
      <c r="Z181" s="2" t="str">
        <f t="shared" si="39"/>
        <v/>
      </c>
      <c r="AA181" s="2" t="str">
        <f t="shared" si="40"/>
        <v/>
      </c>
      <c r="AB181" s="2" t="str">
        <f t="shared" si="41"/>
        <v/>
      </c>
      <c r="AC181" s="2">
        <f t="shared" si="42"/>
        <v>0</v>
      </c>
      <c r="AD181" s="2">
        <f t="shared" si="43"/>
        <v>0</v>
      </c>
      <c r="AE181" s="2">
        <f t="shared" si="44"/>
        <v>0</v>
      </c>
      <c r="AF181" s="2">
        <f t="shared" si="45"/>
        <v>0</v>
      </c>
      <c r="AG181" s="2">
        <f t="shared" si="46"/>
        <v>0</v>
      </c>
      <c r="AH181" s="2">
        <f t="shared" si="47"/>
        <v>0</v>
      </c>
    </row>
    <row r="182" spans="1:34" s="5" customFormat="1" ht="15.95" customHeight="1" x14ac:dyDescent="0.2">
      <c r="A182" s="138" t="str">
        <f>jogo!A182</f>
        <v>19.07. 17:00</v>
      </c>
      <c r="B182" s="139" t="str">
        <f>jogo!B182</f>
        <v>Santos</v>
      </c>
      <c r="C182" s="140"/>
      <c r="D182" s="141" t="s">
        <v>52</v>
      </c>
      <c r="E182" s="141"/>
      <c r="F182" s="142" t="str">
        <f>jogo!D182</f>
        <v>Chapecoense</v>
      </c>
      <c r="G182" s="196" t="str">
        <f>jogo!E182</f>
        <v>Vila Belmiro</v>
      </c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2" t="str">
        <f t="shared" si="36"/>
        <v/>
      </c>
      <c r="X182" s="2" t="str">
        <f t="shared" si="37"/>
        <v/>
      </c>
      <c r="Y182" s="2" t="str">
        <f t="shared" si="38"/>
        <v/>
      </c>
      <c r="Z182" s="2" t="str">
        <f t="shared" si="39"/>
        <v/>
      </c>
      <c r="AA182" s="2" t="str">
        <f t="shared" si="40"/>
        <v/>
      </c>
      <c r="AB182" s="2" t="str">
        <f t="shared" si="41"/>
        <v/>
      </c>
      <c r="AC182" s="2">
        <f t="shared" si="42"/>
        <v>0</v>
      </c>
      <c r="AD182" s="2">
        <f t="shared" si="43"/>
        <v>0</v>
      </c>
      <c r="AE182" s="2">
        <f t="shared" si="44"/>
        <v>0</v>
      </c>
      <c r="AF182" s="2">
        <f t="shared" si="45"/>
        <v>0</v>
      </c>
      <c r="AG182" s="2">
        <f t="shared" si="46"/>
        <v>0</v>
      </c>
      <c r="AH182" s="2">
        <f t="shared" si="47"/>
        <v>0</v>
      </c>
    </row>
    <row r="183" spans="1:34" s="5" customFormat="1" ht="15.95" customHeight="1" x14ac:dyDescent="0.2">
      <c r="A183" s="138" t="str">
        <f>jogo!A183</f>
        <v>19.07. 17:00</v>
      </c>
      <c r="B183" s="139" t="str">
        <f>jogo!B183</f>
        <v>São Paulo</v>
      </c>
      <c r="C183" s="140"/>
      <c r="D183" s="141" t="s">
        <v>52</v>
      </c>
      <c r="E183" s="141"/>
      <c r="F183" s="142" t="str">
        <f>jogo!D183</f>
        <v>Vasco</v>
      </c>
      <c r="G183" s="196" t="str">
        <f>jogo!E183</f>
        <v>Morumbi</v>
      </c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2" t="str">
        <f t="shared" si="36"/>
        <v/>
      </c>
      <c r="X183" s="2" t="str">
        <f t="shared" si="37"/>
        <v/>
      </c>
      <c r="Y183" s="2" t="str">
        <f t="shared" si="38"/>
        <v/>
      </c>
      <c r="Z183" s="2" t="str">
        <f t="shared" si="39"/>
        <v/>
      </c>
      <c r="AA183" s="2" t="str">
        <f t="shared" si="40"/>
        <v/>
      </c>
      <c r="AB183" s="2" t="str">
        <f t="shared" si="41"/>
        <v/>
      </c>
      <c r="AC183" s="2">
        <f t="shared" si="42"/>
        <v>0</v>
      </c>
      <c r="AD183" s="2">
        <f t="shared" si="43"/>
        <v>0</v>
      </c>
      <c r="AE183" s="2">
        <f t="shared" si="44"/>
        <v>0</v>
      </c>
      <c r="AF183" s="2">
        <f t="shared" si="45"/>
        <v>0</v>
      </c>
      <c r="AG183" s="2">
        <f t="shared" si="46"/>
        <v>0</v>
      </c>
      <c r="AH183" s="2">
        <f t="shared" si="47"/>
        <v>0</v>
      </c>
    </row>
    <row r="184" spans="1:34" ht="15.95" customHeight="1" x14ac:dyDescent="0.2">
      <c r="A184" s="138" t="str">
        <f>jogo!A184</f>
        <v>19.07. 17:00</v>
      </c>
      <c r="B184" s="139" t="str">
        <f>jogo!B184</f>
        <v>Sport Recife</v>
      </c>
      <c r="C184" s="140"/>
      <c r="D184" s="141" t="s">
        <v>52</v>
      </c>
      <c r="E184" s="141"/>
      <c r="F184" s="142" t="str">
        <f>jogo!D184</f>
        <v>Atlético-GO</v>
      </c>
      <c r="G184" s="196" t="str">
        <f>jogo!E184</f>
        <v>Ilha do Retiro</v>
      </c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2" t="str">
        <f t="shared" si="36"/>
        <v/>
      </c>
      <c r="X184" s="2" t="str">
        <f t="shared" si="37"/>
        <v/>
      </c>
      <c r="Y184" s="2" t="str">
        <f t="shared" si="38"/>
        <v/>
      </c>
      <c r="Z184" s="2" t="str">
        <f t="shared" si="39"/>
        <v/>
      </c>
      <c r="AA184" s="2" t="str">
        <f t="shared" si="40"/>
        <v/>
      </c>
      <c r="AB184" s="2" t="str">
        <f t="shared" si="41"/>
        <v/>
      </c>
      <c r="AC184" s="2">
        <f t="shared" si="42"/>
        <v>0</v>
      </c>
      <c r="AD184" s="2">
        <f t="shared" si="43"/>
        <v>0</v>
      </c>
      <c r="AE184" s="2">
        <f t="shared" si="44"/>
        <v>0</v>
      </c>
      <c r="AF184" s="2">
        <f t="shared" si="45"/>
        <v>0</v>
      </c>
      <c r="AG184" s="2">
        <f t="shared" si="46"/>
        <v>0</v>
      </c>
      <c r="AH184" s="2">
        <f t="shared" si="47"/>
        <v>0</v>
      </c>
    </row>
    <row r="185" spans="1:34" ht="15.95" customHeight="1" x14ac:dyDescent="0.2">
      <c r="A185" s="138" t="str">
        <f>jogo!A185</f>
        <v>19.07. 17:00</v>
      </c>
      <c r="B185" s="139" t="str">
        <f>jogo!B185</f>
        <v>Vitória</v>
      </c>
      <c r="C185" s="140"/>
      <c r="D185" s="141" t="s">
        <v>52</v>
      </c>
      <c r="E185" s="141"/>
      <c r="F185" s="142" t="str">
        <f>jogo!D185</f>
        <v>Grêmio</v>
      </c>
      <c r="G185" s="196" t="str">
        <f>jogo!E185</f>
        <v>Barradão</v>
      </c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2" t="str">
        <f t="shared" si="36"/>
        <v/>
      </c>
      <c r="X185" s="2" t="str">
        <f t="shared" si="37"/>
        <v/>
      </c>
      <c r="Y185" s="2" t="str">
        <f t="shared" si="38"/>
        <v/>
      </c>
      <c r="Z185" s="2" t="str">
        <f t="shared" si="39"/>
        <v/>
      </c>
      <c r="AA185" s="2" t="str">
        <f t="shared" si="40"/>
        <v/>
      </c>
      <c r="AB185" s="2" t="str">
        <f t="shared" si="41"/>
        <v/>
      </c>
      <c r="AC185" s="2">
        <f t="shared" si="42"/>
        <v>0</v>
      </c>
      <c r="AD185" s="2">
        <f t="shared" si="43"/>
        <v>0</v>
      </c>
      <c r="AE185" s="2">
        <f t="shared" si="44"/>
        <v>0</v>
      </c>
      <c r="AF185" s="2">
        <f t="shared" si="45"/>
        <v>0</v>
      </c>
      <c r="AG185" s="2">
        <f t="shared" si="46"/>
        <v>0</v>
      </c>
      <c r="AH185" s="2">
        <f t="shared" si="47"/>
        <v>0</v>
      </c>
    </row>
    <row r="186" spans="1:34" ht="15.95" customHeight="1" x14ac:dyDescent="0.2">
      <c r="A186" s="121" t="s">
        <v>70</v>
      </c>
      <c r="B186" s="122"/>
      <c r="C186" s="137"/>
      <c r="D186" s="122"/>
      <c r="E186" s="122"/>
      <c r="F186" s="122"/>
      <c r="G186" s="123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2" t="str">
        <f t="shared" si="36"/>
        <v/>
      </c>
      <c r="X186" s="2" t="str">
        <f t="shared" si="37"/>
        <v/>
      </c>
      <c r="Y186" s="2" t="str">
        <f t="shared" si="38"/>
        <v/>
      </c>
      <c r="Z186" s="2" t="str">
        <f t="shared" si="39"/>
        <v/>
      </c>
      <c r="AA186" s="2" t="str">
        <f t="shared" si="40"/>
        <v/>
      </c>
      <c r="AB186" s="2" t="str">
        <f t="shared" si="41"/>
        <v/>
      </c>
      <c r="AC186" s="2">
        <f t="shared" si="42"/>
        <v>0</v>
      </c>
      <c r="AD186" s="2">
        <f t="shared" si="43"/>
        <v>0</v>
      </c>
      <c r="AE186" s="2">
        <f t="shared" si="44"/>
        <v>0</v>
      </c>
      <c r="AF186" s="2">
        <f t="shared" si="45"/>
        <v>0</v>
      </c>
      <c r="AG186" s="2">
        <f t="shared" si="46"/>
        <v>0</v>
      </c>
      <c r="AH186" s="2">
        <f t="shared" si="47"/>
        <v>0</v>
      </c>
    </row>
    <row r="187" spans="1:34" ht="15.95" customHeight="1" x14ac:dyDescent="0.2">
      <c r="A187" s="124" t="s">
        <v>54</v>
      </c>
      <c r="B187" s="124"/>
      <c r="C187" s="132"/>
      <c r="D187" s="125"/>
      <c r="E187" s="124"/>
      <c r="F187" s="124"/>
      <c r="G187" s="124" t="s">
        <v>50</v>
      </c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2" t="str">
        <f t="shared" si="36"/>
        <v/>
      </c>
      <c r="X187" s="2" t="str">
        <f t="shared" si="37"/>
        <v/>
      </c>
      <c r="Y187" s="2" t="str">
        <f t="shared" si="38"/>
        <v/>
      </c>
      <c r="Z187" s="2" t="str">
        <f t="shared" si="39"/>
        <v/>
      </c>
      <c r="AA187" s="2" t="str">
        <f t="shared" si="40"/>
        <v/>
      </c>
      <c r="AB187" s="2" t="str">
        <f t="shared" si="41"/>
        <v/>
      </c>
      <c r="AC187" s="2">
        <f t="shared" si="42"/>
        <v>0</v>
      </c>
      <c r="AD187" s="2">
        <f t="shared" si="43"/>
        <v>0</v>
      </c>
      <c r="AE187" s="2">
        <f t="shared" si="44"/>
        <v>0</v>
      </c>
      <c r="AF187" s="2">
        <f t="shared" si="45"/>
        <v>0</v>
      </c>
      <c r="AG187" s="2">
        <f t="shared" si="46"/>
        <v>0</v>
      </c>
      <c r="AH187" s="2">
        <f t="shared" si="47"/>
        <v>0</v>
      </c>
    </row>
    <row r="188" spans="1:34" ht="15.95" customHeight="1" x14ac:dyDescent="0.2">
      <c r="A188" s="138" t="str">
        <f>jogo!A188</f>
        <v>22.07. 17:00</v>
      </c>
      <c r="B188" s="139" t="str">
        <f>jogo!B188</f>
        <v>Atlético-GO</v>
      </c>
      <c r="C188" s="140"/>
      <c r="D188" s="141" t="s">
        <v>52</v>
      </c>
      <c r="E188" s="141"/>
      <c r="F188" s="142" t="str">
        <f>jogo!D188</f>
        <v>Botafogo</v>
      </c>
      <c r="G188" s="196" t="str">
        <f>jogo!E188</f>
        <v>Serra Dourada</v>
      </c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2" t="str">
        <f t="shared" si="36"/>
        <v/>
      </c>
      <c r="X188" s="2" t="str">
        <f t="shared" si="37"/>
        <v/>
      </c>
      <c r="Y188" s="2" t="str">
        <f t="shared" si="38"/>
        <v/>
      </c>
      <c r="Z188" s="2" t="str">
        <f t="shared" si="39"/>
        <v/>
      </c>
      <c r="AA188" s="2" t="str">
        <f t="shared" si="40"/>
        <v/>
      </c>
      <c r="AB188" s="2" t="str">
        <f t="shared" si="41"/>
        <v/>
      </c>
      <c r="AC188" s="2">
        <f t="shared" si="42"/>
        <v>0</v>
      </c>
      <c r="AD188" s="2">
        <f t="shared" si="43"/>
        <v>0</v>
      </c>
      <c r="AE188" s="2">
        <f t="shared" si="44"/>
        <v>0</v>
      </c>
      <c r="AF188" s="2">
        <f t="shared" si="45"/>
        <v>0</v>
      </c>
      <c r="AG188" s="2">
        <f t="shared" si="46"/>
        <v>0</v>
      </c>
      <c r="AH188" s="2">
        <f t="shared" si="47"/>
        <v>0</v>
      </c>
    </row>
    <row r="189" spans="1:34" ht="15.95" customHeight="1" x14ac:dyDescent="0.2">
      <c r="A189" s="138" t="str">
        <f>jogo!A189</f>
        <v>22.07. 17:00</v>
      </c>
      <c r="B189" s="139" t="str">
        <f>jogo!B189</f>
        <v>Atlético-MG</v>
      </c>
      <c r="C189" s="140"/>
      <c r="D189" s="141" t="s">
        <v>52</v>
      </c>
      <c r="E189" s="141"/>
      <c r="F189" s="142" t="str">
        <f>jogo!D189</f>
        <v>Vasco</v>
      </c>
      <c r="G189" s="196" t="str">
        <f>jogo!E189</f>
        <v>Independência</v>
      </c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2" t="str">
        <f t="shared" si="36"/>
        <v/>
      </c>
      <c r="X189" s="2" t="str">
        <f t="shared" si="37"/>
        <v/>
      </c>
      <c r="Y189" s="2" t="str">
        <f t="shared" si="38"/>
        <v/>
      </c>
      <c r="Z189" s="2" t="str">
        <f t="shared" si="39"/>
        <v/>
      </c>
      <c r="AA189" s="2" t="str">
        <f t="shared" si="40"/>
        <v/>
      </c>
      <c r="AB189" s="2" t="str">
        <f t="shared" si="41"/>
        <v/>
      </c>
      <c r="AC189" s="2">
        <f t="shared" si="42"/>
        <v>0</v>
      </c>
      <c r="AD189" s="2">
        <f t="shared" si="43"/>
        <v>0</v>
      </c>
      <c r="AE189" s="2">
        <f t="shared" si="44"/>
        <v>0</v>
      </c>
      <c r="AF189" s="2">
        <f t="shared" si="45"/>
        <v>0</v>
      </c>
      <c r="AG189" s="2">
        <f t="shared" si="46"/>
        <v>0</v>
      </c>
      <c r="AH189" s="2">
        <f t="shared" si="47"/>
        <v>0</v>
      </c>
    </row>
    <row r="190" spans="1:34" ht="15.95" customHeight="1" x14ac:dyDescent="0.2">
      <c r="A190" s="138" t="str">
        <f>jogo!A190</f>
        <v>22.07. 17:00</v>
      </c>
      <c r="B190" s="139" t="str">
        <f>jogo!B190</f>
        <v>Atlético-PR</v>
      </c>
      <c r="C190" s="140"/>
      <c r="D190" s="141" t="s">
        <v>52</v>
      </c>
      <c r="E190" s="141"/>
      <c r="F190" s="142" t="str">
        <f>jogo!D190</f>
        <v>Ponte Preta</v>
      </c>
      <c r="G190" s="196" t="str">
        <f>jogo!E190</f>
        <v>Arena da Baixada</v>
      </c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2" t="str">
        <f t="shared" si="36"/>
        <v/>
      </c>
      <c r="X190" s="2" t="str">
        <f t="shared" si="37"/>
        <v/>
      </c>
      <c r="Y190" s="2" t="str">
        <f t="shared" si="38"/>
        <v/>
      </c>
      <c r="Z190" s="2" t="str">
        <f t="shared" si="39"/>
        <v/>
      </c>
      <c r="AA190" s="2" t="str">
        <f t="shared" si="40"/>
        <v/>
      </c>
      <c r="AB190" s="2" t="str">
        <f t="shared" si="41"/>
        <v/>
      </c>
      <c r="AC190" s="2">
        <f t="shared" si="42"/>
        <v>0</v>
      </c>
      <c r="AD190" s="2">
        <f t="shared" si="43"/>
        <v>0</v>
      </c>
      <c r="AE190" s="2">
        <f t="shared" si="44"/>
        <v>0</v>
      </c>
      <c r="AF190" s="2">
        <f t="shared" si="45"/>
        <v>0</v>
      </c>
      <c r="AG190" s="2">
        <f t="shared" si="46"/>
        <v>0</v>
      </c>
      <c r="AH190" s="2">
        <f t="shared" si="47"/>
        <v>0</v>
      </c>
    </row>
    <row r="191" spans="1:34" ht="15.95" customHeight="1" x14ac:dyDescent="0.2">
      <c r="A191" s="138" t="str">
        <f>jogo!A191</f>
        <v>22.07. 17:00</v>
      </c>
      <c r="B191" s="139" t="str">
        <f>jogo!B191</f>
        <v>Avaí</v>
      </c>
      <c r="C191" s="140"/>
      <c r="D191" s="141" t="s">
        <v>52</v>
      </c>
      <c r="E191" s="141"/>
      <c r="F191" s="142" t="str">
        <f>jogo!D191</f>
        <v>Cruzeiro</v>
      </c>
      <c r="G191" s="196" t="str">
        <f>jogo!E191</f>
        <v>Ressacada</v>
      </c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2" t="str">
        <f t="shared" si="36"/>
        <v/>
      </c>
      <c r="X191" s="2" t="str">
        <f t="shared" si="37"/>
        <v/>
      </c>
      <c r="Y191" s="2" t="str">
        <f t="shared" si="38"/>
        <v/>
      </c>
      <c r="Z191" s="2" t="str">
        <f t="shared" si="39"/>
        <v/>
      </c>
      <c r="AA191" s="2" t="str">
        <f t="shared" si="40"/>
        <v/>
      </c>
      <c r="AB191" s="2" t="str">
        <f t="shared" si="41"/>
        <v/>
      </c>
      <c r="AC191" s="2">
        <f t="shared" si="42"/>
        <v>0</v>
      </c>
      <c r="AD191" s="2">
        <f t="shared" si="43"/>
        <v>0</v>
      </c>
      <c r="AE191" s="2">
        <f t="shared" si="44"/>
        <v>0</v>
      </c>
      <c r="AF191" s="2">
        <f t="shared" si="45"/>
        <v>0</v>
      </c>
      <c r="AG191" s="2">
        <f t="shared" si="46"/>
        <v>0</v>
      </c>
      <c r="AH191" s="2">
        <f t="shared" si="47"/>
        <v>0</v>
      </c>
    </row>
    <row r="192" spans="1:34" ht="15.95" customHeight="1" x14ac:dyDescent="0.2">
      <c r="A192" s="138" t="str">
        <f>jogo!A192</f>
        <v>22.07. 17:00</v>
      </c>
      <c r="B192" s="139" t="str">
        <f>jogo!B192</f>
        <v>Flamengo</v>
      </c>
      <c r="C192" s="140"/>
      <c r="D192" s="141" t="s">
        <v>52</v>
      </c>
      <c r="E192" s="141"/>
      <c r="F192" s="142" t="str">
        <f>jogo!D192</f>
        <v>Coritiba</v>
      </c>
      <c r="G192" s="196" t="str">
        <f>jogo!E192</f>
        <v>Maracanã</v>
      </c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2" t="str">
        <f t="shared" si="36"/>
        <v/>
      </c>
      <c r="X192" s="2" t="str">
        <f t="shared" si="37"/>
        <v/>
      </c>
      <c r="Y192" s="2" t="str">
        <f t="shared" si="38"/>
        <v/>
      </c>
      <c r="Z192" s="2" t="str">
        <f t="shared" si="39"/>
        <v/>
      </c>
      <c r="AA192" s="2" t="str">
        <f t="shared" si="40"/>
        <v/>
      </c>
      <c r="AB192" s="2" t="str">
        <f t="shared" si="41"/>
        <v/>
      </c>
      <c r="AC192" s="2">
        <f t="shared" si="42"/>
        <v>0</v>
      </c>
      <c r="AD192" s="2">
        <f t="shared" si="43"/>
        <v>0</v>
      </c>
      <c r="AE192" s="2">
        <f t="shared" si="44"/>
        <v>0</v>
      </c>
      <c r="AF192" s="2">
        <f t="shared" si="45"/>
        <v>0</v>
      </c>
      <c r="AG192" s="2">
        <f t="shared" si="46"/>
        <v>0</v>
      </c>
      <c r="AH192" s="2">
        <f t="shared" si="47"/>
        <v>0</v>
      </c>
    </row>
    <row r="193" spans="1:34" ht="15.95" customHeight="1" x14ac:dyDescent="0.2">
      <c r="A193" s="138" t="str">
        <f>jogo!A193</f>
        <v>22.07. 17:00</v>
      </c>
      <c r="B193" s="139" t="str">
        <f>jogo!B193</f>
        <v>Fluminense</v>
      </c>
      <c r="C193" s="140"/>
      <c r="D193" s="141" t="s">
        <v>52</v>
      </c>
      <c r="E193" s="141"/>
      <c r="F193" s="142" t="str">
        <f>jogo!D193</f>
        <v>Corinthians</v>
      </c>
      <c r="G193" s="196" t="str">
        <f>jogo!E193</f>
        <v>Maracanã</v>
      </c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2" t="str">
        <f t="shared" si="36"/>
        <v/>
      </c>
      <c r="X193" s="2" t="str">
        <f t="shared" si="37"/>
        <v/>
      </c>
      <c r="Y193" s="2" t="str">
        <f t="shared" si="38"/>
        <v/>
      </c>
      <c r="Z193" s="2" t="str">
        <f t="shared" si="39"/>
        <v/>
      </c>
      <c r="AA193" s="2" t="str">
        <f t="shared" si="40"/>
        <v/>
      </c>
      <c r="AB193" s="2" t="str">
        <f t="shared" si="41"/>
        <v/>
      </c>
      <c r="AC193" s="2">
        <f t="shared" si="42"/>
        <v>0</v>
      </c>
      <c r="AD193" s="2">
        <f t="shared" si="43"/>
        <v>0</v>
      </c>
      <c r="AE193" s="2">
        <f t="shared" si="44"/>
        <v>0</v>
      </c>
      <c r="AF193" s="2">
        <f t="shared" si="45"/>
        <v>0</v>
      </c>
      <c r="AG193" s="2">
        <f t="shared" si="46"/>
        <v>0</v>
      </c>
      <c r="AH193" s="2">
        <f t="shared" si="47"/>
        <v>0</v>
      </c>
    </row>
    <row r="194" spans="1:34" ht="15.95" customHeight="1" x14ac:dyDescent="0.2">
      <c r="A194" s="138" t="str">
        <f>jogo!A194</f>
        <v>22.07. 17:00</v>
      </c>
      <c r="B194" s="139" t="str">
        <f>jogo!B194</f>
        <v>Santos</v>
      </c>
      <c r="C194" s="140"/>
      <c r="D194" s="141" t="s">
        <v>52</v>
      </c>
      <c r="E194" s="141"/>
      <c r="F194" s="142" t="str">
        <f>jogo!D194</f>
        <v>Bahia</v>
      </c>
      <c r="G194" s="196" t="str">
        <f>jogo!E194</f>
        <v>Vila Belmiro</v>
      </c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2" t="str">
        <f t="shared" si="36"/>
        <v/>
      </c>
      <c r="X194" s="2" t="str">
        <f t="shared" si="37"/>
        <v/>
      </c>
      <c r="Y194" s="2" t="str">
        <f t="shared" si="38"/>
        <v/>
      </c>
      <c r="Z194" s="2" t="str">
        <f t="shared" si="39"/>
        <v/>
      </c>
      <c r="AA194" s="2" t="str">
        <f t="shared" si="40"/>
        <v/>
      </c>
      <c r="AB194" s="2" t="str">
        <f t="shared" si="41"/>
        <v/>
      </c>
      <c r="AC194" s="2">
        <f t="shared" si="42"/>
        <v>0</v>
      </c>
      <c r="AD194" s="2">
        <f t="shared" si="43"/>
        <v>0</v>
      </c>
      <c r="AE194" s="2">
        <f t="shared" si="44"/>
        <v>0</v>
      </c>
      <c r="AF194" s="2">
        <f t="shared" si="45"/>
        <v>0</v>
      </c>
      <c r="AG194" s="2">
        <f t="shared" si="46"/>
        <v>0</v>
      </c>
      <c r="AH194" s="2">
        <f t="shared" si="47"/>
        <v>0</v>
      </c>
    </row>
    <row r="195" spans="1:34" ht="15.95" customHeight="1" x14ac:dyDescent="0.2">
      <c r="A195" s="138" t="str">
        <f>jogo!A195</f>
        <v>22.07. 17:00</v>
      </c>
      <c r="B195" s="139" t="str">
        <f>jogo!B195</f>
        <v>São Paulo</v>
      </c>
      <c r="C195" s="140"/>
      <c r="D195" s="141" t="s">
        <v>52</v>
      </c>
      <c r="E195" s="141"/>
      <c r="F195" s="142" t="str">
        <f>jogo!D195</f>
        <v>Grêmio</v>
      </c>
      <c r="G195" s="196" t="str">
        <f>jogo!E195</f>
        <v>Morumbi</v>
      </c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2" t="str">
        <f t="shared" si="36"/>
        <v/>
      </c>
      <c r="X195" s="2" t="str">
        <f t="shared" si="37"/>
        <v/>
      </c>
      <c r="Y195" s="2" t="str">
        <f t="shared" si="38"/>
        <v/>
      </c>
      <c r="Z195" s="2" t="str">
        <f t="shared" si="39"/>
        <v/>
      </c>
      <c r="AA195" s="2" t="str">
        <f t="shared" si="40"/>
        <v/>
      </c>
      <c r="AB195" s="2" t="str">
        <f t="shared" si="41"/>
        <v/>
      </c>
      <c r="AC195" s="2">
        <f t="shared" si="42"/>
        <v>0</v>
      </c>
      <c r="AD195" s="2">
        <f t="shared" si="43"/>
        <v>0</v>
      </c>
      <c r="AE195" s="2">
        <f t="shared" si="44"/>
        <v>0</v>
      </c>
      <c r="AF195" s="2">
        <f t="shared" si="45"/>
        <v>0</v>
      </c>
      <c r="AG195" s="2">
        <f t="shared" si="46"/>
        <v>0</v>
      </c>
      <c r="AH195" s="2">
        <f t="shared" si="47"/>
        <v>0</v>
      </c>
    </row>
    <row r="196" spans="1:34" ht="15.95" customHeight="1" x14ac:dyDescent="0.2">
      <c r="A196" s="138" t="str">
        <f>jogo!A196</f>
        <v>22.07. 17:00</v>
      </c>
      <c r="B196" s="139" t="str">
        <f>jogo!B196</f>
        <v>Sport Recife</v>
      </c>
      <c r="C196" s="140"/>
      <c r="D196" s="141" t="s">
        <v>52</v>
      </c>
      <c r="E196" s="141"/>
      <c r="F196" s="142" t="str">
        <f>jogo!D196</f>
        <v>Palmeiras</v>
      </c>
      <c r="G196" s="196" t="str">
        <f>jogo!E196</f>
        <v>Ilha do Retiro</v>
      </c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2" t="str">
        <f t="shared" si="36"/>
        <v/>
      </c>
      <c r="X196" s="2" t="str">
        <f t="shared" si="37"/>
        <v/>
      </c>
      <c r="Y196" s="2" t="str">
        <f t="shared" si="38"/>
        <v/>
      </c>
      <c r="Z196" s="2" t="str">
        <f t="shared" si="39"/>
        <v/>
      </c>
      <c r="AA196" s="2" t="str">
        <f t="shared" si="40"/>
        <v/>
      </c>
      <c r="AB196" s="2" t="str">
        <f t="shared" si="41"/>
        <v/>
      </c>
      <c r="AC196" s="2">
        <f t="shared" si="42"/>
        <v>0</v>
      </c>
      <c r="AD196" s="2">
        <f t="shared" si="43"/>
        <v>0</v>
      </c>
      <c r="AE196" s="2">
        <f t="shared" si="44"/>
        <v>0</v>
      </c>
      <c r="AF196" s="2">
        <f t="shared" si="45"/>
        <v>0</v>
      </c>
      <c r="AG196" s="2">
        <f t="shared" si="46"/>
        <v>0</v>
      </c>
      <c r="AH196" s="2">
        <f t="shared" si="47"/>
        <v>0</v>
      </c>
    </row>
    <row r="197" spans="1:34" ht="15.95" customHeight="1" x14ac:dyDescent="0.2">
      <c r="A197" s="138" t="str">
        <f>jogo!A197</f>
        <v>22.07. 17:00</v>
      </c>
      <c r="B197" s="139" t="str">
        <f>jogo!B197</f>
        <v>Vitória</v>
      </c>
      <c r="C197" s="140"/>
      <c r="D197" s="141" t="s">
        <v>52</v>
      </c>
      <c r="E197" s="141"/>
      <c r="F197" s="142" t="str">
        <f>jogo!D197</f>
        <v>Chapecoense</v>
      </c>
      <c r="G197" s="196" t="str">
        <f>jogo!E197</f>
        <v>Barradão</v>
      </c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2" t="str">
        <f t="shared" si="36"/>
        <v/>
      </c>
      <c r="X197" s="2" t="str">
        <f t="shared" si="37"/>
        <v/>
      </c>
      <c r="Y197" s="2" t="str">
        <f t="shared" si="38"/>
        <v/>
      </c>
      <c r="Z197" s="2" t="str">
        <f t="shared" si="39"/>
        <v/>
      </c>
      <c r="AA197" s="2" t="str">
        <f t="shared" si="40"/>
        <v/>
      </c>
      <c r="AB197" s="2" t="str">
        <f t="shared" si="41"/>
        <v/>
      </c>
      <c r="AC197" s="2">
        <f t="shared" si="42"/>
        <v>0</v>
      </c>
      <c r="AD197" s="2">
        <f t="shared" si="43"/>
        <v>0</v>
      </c>
      <c r="AE197" s="2">
        <f t="shared" si="44"/>
        <v>0</v>
      </c>
      <c r="AF197" s="2">
        <f t="shared" si="45"/>
        <v>0</v>
      </c>
      <c r="AG197" s="2">
        <f t="shared" si="46"/>
        <v>0</v>
      </c>
      <c r="AH197" s="2">
        <f t="shared" si="47"/>
        <v>0</v>
      </c>
    </row>
    <row r="198" spans="1:34" ht="15.95" customHeight="1" x14ac:dyDescent="0.2">
      <c r="A198" s="121" t="s">
        <v>71</v>
      </c>
      <c r="B198" s="122"/>
      <c r="C198" s="137"/>
      <c r="D198" s="122"/>
      <c r="E198" s="122"/>
      <c r="F198" s="122"/>
      <c r="G198" s="123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2" t="str">
        <f t="shared" ref="W198:W261" si="48">IF(C198&amp;E198="","",IF(C198=E198,1,IF(C198&gt;E198,3,IF(C198&lt;E198,0))))</f>
        <v/>
      </c>
      <c r="X198" s="2" t="str">
        <f t="shared" ref="X198:X261" si="49">IF(C198&amp;E198="","",IF(E198=C198,1,IF(C198&lt;E198,3,IF(C198&gt;E198,0))))</f>
        <v/>
      </c>
      <c r="Y198" s="2" t="str">
        <f t="shared" ref="Y198:Y261" si="50">IF(C198&amp;E198="","",IF(C198&amp;E198&lt;&gt;"",1))</f>
        <v/>
      </c>
      <c r="Z198" s="2" t="str">
        <f t="shared" ref="Z198:Z261" si="51">IF(C198&amp;E198="","",IF(C198&amp;E198&lt;&gt;"",1))</f>
        <v/>
      </c>
      <c r="AA198" s="2" t="str">
        <f t="shared" ref="AA198:AA261" si="52">IF(C198="","",C198)</f>
        <v/>
      </c>
      <c r="AB198" s="2" t="str">
        <f t="shared" ref="AB198:AB261" si="53">IF(E198="","",E198)</f>
        <v/>
      </c>
      <c r="AC198" s="2">
        <f t="shared" si="42"/>
        <v>0</v>
      </c>
      <c r="AD198" s="2">
        <f t="shared" si="43"/>
        <v>0</v>
      </c>
      <c r="AE198" s="2">
        <f t="shared" si="44"/>
        <v>0</v>
      </c>
      <c r="AF198" s="2">
        <f t="shared" si="45"/>
        <v>0</v>
      </c>
      <c r="AG198" s="2">
        <f t="shared" si="46"/>
        <v>0</v>
      </c>
      <c r="AH198" s="2">
        <f t="shared" si="47"/>
        <v>0</v>
      </c>
    </row>
    <row r="199" spans="1:34" ht="15.95" customHeight="1" x14ac:dyDescent="0.2">
      <c r="A199" s="124" t="s">
        <v>54</v>
      </c>
      <c r="B199" s="124"/>
      <c r="C199" s="132"/>
      <c r="D199" s="125"/>
      <c r="E199" s="124"/>
      <c r="F199" s="124"/>
      <c r="G199" s="124" t="s">
        <v>50</v>
      </c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2" t="str">
        <f t="shared" si="48"/>
        <v/>
      </c>
      <c r="X199" s="2" t="str">
        <f t="shared" si="49"/>
        <v/>
      </c>
      <c r="Y199" s="2" t="str">
        <f t="shared" si="50"/>
        <v/>
      </c>
      <c r="Z199" s="2" t="str">
        <f t="shared" si="51"/>
        <v/>
      </c>
      <c r="AA199" s="2" t="str">
        <f t="shared" si="52"/>
        <v/>
      </c>
      <c r="AB199" s="2" t="str">
        <f t="shared" si="53"/>
        <v/>
      </c>
      <c r="AC199" s="2">
        <f t="shared" ref="AC199:AC262" si="54">IF(W199=3,1,0)</f>
        <v>0</v>
      </c>
      <c r="AD199" s="2">
        <f t="shared" ref="AD199:AD262" si="55">IF(X199=3,1,0)</f>
        <v>0</v>
      </c>
      <c r="AE199" s="2">
        <f t="shared" ref="AE199:AE262" si="56">IF(W199=1,1,0)</f>
        <v>0</v>
      </c>
      <c r="AF199" s="2">
        <f t="shared" ref="AF199:AF262" si="57">IF(X199=1,1,0)</f>
        <v>0</v>
      </c>
      <c r="AG199" s="2">
        <f t="shared" ref="AG199:AG262" si="58">IF(W199=0,1,0)</f>
        <v>0</v>
      </c>
      <c r="AH199" s="2">
        <f t="shared" ref="AH199:AH262" si="59">IF(X199=0,1,0)</f>
        <v>0</v>
      </c>
    </row>
    <row r="200" spans="1:34" ht="15.95" customHeight="1" x14ac:dyDescent="0.2">
      <c r="A200" s="138" t="str">
        <f>jogo!A200</f>
        <v>29.07. 17:00</v>
      </c>
      <c r="B200" s="139" t="str">
        <f>jogo!B200</f>
        <v>Bahia</v>
      </c>
      <c r="C200" s="140"/>
      <c r="D200" s="141" t="s">
        <v>52</v>
      </c>
      <c r="E200" s="141"/>
      <c r="F200" s="142" t="str">
        <f>jogo!D200</f>
        <v>Sport Recife</v>
      </c>
      <c r="G200" s="196" t="str">
        <f>jogo!E200</f>
        <v>Arena Fonte Nova</v>
      </c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2" t="str">
        <f t="shared" si="48"/>
        <v/>
      </c>
      <c r="X200" s="2" t="str">
        <f t="shared" si="49"/>
        <v/>
      </c>
      <c r="Y200" s="2" t="str">
        <f t="shared" si="50"/>
        <v/>
      </c>
      <c r="Z200" s="2" t="str">
        <f t="shared" si="51"/>
        <v/>
      </c>
      <c r="AA200" s="2" t="str">
        <f t="shared" si="52"/>
        <v/>
      </c>
      <c r="AB200" s="2" t="str">
        <f t="shared" si="53"/>
        <v/>
      </c>
      <c r="AC200" s="2">
        <f t="shared" si="54"/>
        <v>0</v>
      </c>
      <c r="AD200" s="2">
        <f t="shared" si="55"/>
        <v>0</v>
      </c>
      <c r="AE200" s="2">
        <f t="shared" si="56"/>
        <v>0</v>
      </c>
      <c r="AF200" s="2">
        <f t="shared" si="57"/>
        <v>0</v>
      </c>
      <c r="AG200" s="2">
        <f t="shared" si="58"/>
        <v>0</v>
      </c>
      <c r="AH200" s="2">
        <f t="shared" si="59"/>
        <v>0</v>
      </c>
    </row>
    <row r="201" spans="1:34" ht="15.95" customHeight="1" x14ac:dyDescent="0.2">
      <c r="A201" s="138" t="str">
        <f>jogo!A201</f>
        <v>29.07. 17:00</v>
      </c>
      <c r="B201" s="139" t="str">
        <f>jogo!B201</f>
        <v>Botafogo</v>
      </c>
      <c r="C201" s="140"/>
      <c r="D201" s="141" t="s">
        <v>52</v>
      </c>
      <c r="E201" s="141"/>
      <c r="F201" s="142" t="str">
        <f>jogo!D201</f>
        <v>São Paulo</v>
      </c>
      <c r="G201" s="196" t="str">
        <f>jogo!E201</f>
        <v>Nilton Santos</v>
      </c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2" t="str">
        <f t="shared" si="48"/>
        <v/>
      </c>
      <c r="X201" s="2" t="str">
        <f t="shared" si="49"/>
        <v/>
      </c>
      <c r="Y201" s="2" t="str">
        <f t="shared" si="50"/>
        <v/>
      </c>
      <c r="Z201" s="2" t="str">
        <f t="shared" si="51"/>
        <v/>
      </c>
      <c r="AA201" s="2" t="str">
        <f t="shared" si="52"/>
        <v/>
      </c>
      <c r="AB201" s="2" t="str">
        <f t="shared" si="53"/>
        <v/>
      </c>
      <c r="AC201" s="2">
        <f t="shared" si="54"/>
        <v>0</v>
      </c>
      <c r="AD201" s="2">
        <f t="shared" si="55"/>
        <v>0</v>
      </c>
      <c r="AE201" s="2">
        <f t="shared" si="56"/>
        <v>0</v>
      </c>
      <c r="AF201" s="2">
        <f t="shared" si="57"/>
        <v>0</v>
      </c>
      <c r="AG201" s="2">
        <f t="shared" si="58"/>
        <v>0</v>
      </c>
      <c r="AH201" s="2">
        <f t="shared" si="59"/>
        <v>0</v>
      </c>
    </row>
    <row r="202" spans="1:34" ht="15.95" customHeight="1" x14ac:dyDescent="0.2">
      <c r="A202" s="138" t="str">
        <f>jogo!A202</f>
        <v>29.07. 17:00</v>
      </c>
      <c r="B202" s="139" t="str">
        <f>jogo!B202</f>
        <v>Chapecoense</v>
      </c>
      <c r="C202" s="140"/>
      <c r="D202" s="141" t="s">
        <v>52</v>
      </c>
      <c r="E202" s="141"/>
      <c r="F202" s="142" t="str">
        <f>jogo!D202</f>
        <v>Atlético-GO</v>
      </c>
      <c r="G202" s="196" t="str">
        <f>jogo!E202</f>
        <v>Arena Condá</v>
      </c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2" t="str">
        <f t="shared" si="48"/>
        <v/>
      </c>
      <c r="X202" s="2" t="str">
        <f t="shared" si="49"/>
        <v/>
      </c>
      <c r="Y202" s="2" t="str">
        <f t="shared" si="50"/>
        <v/>
      </c>
      <c r="Z202" s="2" t="str">
        <f t="shared" si="51"/>
        <v/>
      </c>
      <c r="AA202" s="2" t="str">
        <f t="shared" si="52"/>
        <v/>
      </c>
      <c r="AB202" s="2" t="str">
        <f t="shared" si="53"/>
        <v/>
      </c>
      <c r="AC202" s="2">
        <f t="shared" si="54"/>
        <v>0</v>
      </c>
      <c r="AD202" s="2">
        <f t="shared" si="55"/>
        <v>0</v>
      </c>
      <c r="AE202" s="2">
        <f t="shared" si="56"/>
        <v>0</v>
      </c>
      <c r="AF202" s="2">
        <f t="shared" si="57"/>
        <v>0</v>
      </c>
      <c r="AG202" s="2">
        <f t="shared" si="58"/>
        <v>0</v>
      </c>
      <c r="AH202" s="2">
        <f t="shared" si="59"/>
        <v>0</v>
      </c>
    </row>
    <row r="203" spans="1:34" ht="15.95" customHeight="1" x14ac:dyDescent="0.2">
      <c r="A203" s="138" t="str">
        <f>jogo!A203</f>
        <v>29.07. 17:00</v>
      </c>
      <c r="B203" s="139" t="str">
        <f>jogo!B203</f>
        <v>Corinthians</v>
      </c>
      <c r="C203" s="140"/>
      <c r="D203" s="141" t="s">
        <v>52</v>
      </c>
      <c r="E203" s="141"/>
      <c r="F203" s="142" t="str">
        <f>jogo!D203</f>
        <v>Flamengo</v>
      </c>
      <c r="G203" s="196" t="str">
        <f>jogo!E203</f>
        <v>Arena Corinthians</v>
      </c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2" t="str">
        <f t="shared" si="48"/>
        <v/>
      </c>
      <c r="X203" s="2" t="str">
        <f t="shared" si="49"/>
        <v/>
      </c>
      <c r="Y203" s="2" t="str">
        <f t="shared" si="50"/>
        <v/>
      </c>
      <c r="Z203" s="2" t="str">
        <f t="shared" si="51"/>
        <v/>
      </c>
      <c r="AA203" s="2" t="str">
        <f t="shared" si="52"/>
        <v/>
      </c>
      <c r="AB203" s="2" t="str">
        <f t="shared" si="53"/>
        <v/>
      </c>
      <c r="AC203" s="2">
        <f t="shared" si="54"/>
        <v>0</v>
      </c>
      <c r="AD203" s="2">
        <f t="shared" si="55"/>
        <v>0</v>
      </c>
      <c r="AE203" s="2">
        <f t="shared" si="56"/>
        <v>0</v>
      </c>
      <c r="AF203" s="2">
        <f t="shared" si="57"/>
        <v>0</v>
      </c>
      <c r="AG203" s="2">
        <f t="shared" si="58"/>
        <v>0</v>
      </c>
      <c r="AH203" s="2">
        <f t="shared" si="59"/>
        <v>0</v>
      </c>
    </row>
    <row r="204" spans="1:34" ht="15.95" customHeight="1" x14ac:dyDescent="0.2">
      <c r="A204" s="138" t="str">
        <f>jogo!A204</f>
        <v>29.07. 17:00</v>
      </c>
      <c r="B204" s="139" t="str">
        <f>jogo!B204</f>
        <v>Coritiba</v>
      </c>
      <c r="C204" s="140"/>
      <c r="D204" s="141" t="s">
        <v>52</v>
      </c>
      <c r="E204" s="141"/>
      <c r="F204" s="142" t="str">
        <f>jogo!D204</f>
        <v>Atlético-MG</v>
      </c>
      <c r="G204" s="196" t="str">
        <f>jogo!E204</f>
        <v>Couto Pereira</v>
      </c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2" t="str">
        <f t="shared" si="48"/>
        <v/>
      </c>
      <c r="X204" s="2" t="str">
        <f t="shared" si="49"/>
        <v/>
      </c>
      <c r="Y204" s="2" t="str">
        <f t="shared" si="50"/>
        <v/>
      </c>
      <c r="Z204" s="2" t="str">
        <f t="shared" si="51"/>
        <v/>
      </c>
      <c r="AA204" s="2" t="str">
        <f t="shared" si="52"/>
        <v/>
      </c>
      <c r="AB204" s="2" t="str">
        <f t="shared" si="53"/>
        <v/>
      </c>
      <c r="AC204" s="2">
        <f t="shared" si="54"/>
        <v>0</v>
      </c>
      <c r="AD204" s="2">
        <f t="shared" si="55"/>
        <v>0</v>
      </c>
      <c r="AE204" s="2">
        <f t="shared" si="56"/>
        <v>0</v>
      </c>
      <c r="AF204" s="2">
        <f t="shared" si="57"/>
        <v>0</v>
      </c>
      <c r="AG204" s="2">
        <f t="shared" si="58"/>
        <v>0</v>
      </c>
      <c r="AH204" s="2">
        <f t="shared" si="59"/>
        <v>0</v>
      </c>
    </row>
    <row r="205" spans="1:34" ht="15.95" customHeight="1" x14ac:dyDescent="0.2">
      <c r="A205" s="138" t="str">
        <f>jogo!A205</f>
        <v>29.07. 17:00</v>
      </c>
      <c r="B205" s="139" t="str">
        <f>jogo!B205</f>
        <v>Cruzeiro</v>
      </c>
      <c r="C205" s="140"/>
      <c r="D205" s="141" t="s">
        <v>52</v>
      </c>
      <c r="E205" s="141"/>
      <c r="F205" s="142" t="str">
        <f>jogo!D205</f>
        <v>Vitória</v>
      </c>
      <c r="G205" s="196" t="str">
        <f>jogo!E205</f>
        <v>Mineirão</v>
      </c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2" t="str">
        <f t="shared" si="48"/>
        <v/>
      </c>
      <c r="X205" s="2" t="str">
        <f t="shared" si="49"/>
        <v/>
      </c>
      <c r="Y205" s="2" t="str">
        <f t="shared" si="50"/>
        <v/>
      </c>
      <c r="Z205" s="2" t="str">
        <f t="shared" si="51"/>
        <v/>
      </c>
      <c r="AA205" s="2" t="str">
        <f t="shared" si="52"/>
        <v/>
      </c>
      <c r="AB205" s="2" t="str">
        <f t="shared" si="53"/>
        <v/>
      </c>
      <c r="AC205" s="2">
        <f t="shared" si="54"/>
        <v>0</v>
      </c>
      <c r="AD205" s="2">
        <f t="shared" si="55"/>
        <v>0</v>
      </c>
      <c r="AE205" s="2">
        <f t="shared" si="56"/>
        <v>0</v>
      </c>
      <c r="AF205" s="2">
        <f t="shared" si="57"/>
        <v>0</v>
      </c>
      <c r="AG205" s="2">
        <f t="shared" si="58"/>
        <v>0</v>
      </c>
      <c r="AH205" s="2">
        <f t="shared" si="59"/>
        <v>0</v>
      </c>
    </row>
    <row r="206" spans="1:34" ht="15.95" customHeight="1" x14ac:dyDescent="0.2">
      <c r="A206" s="138" t="str">
        <f>jogo!A206</f>
        <v>29.07. 17:00</v>
      </c>
      <c r="B206" s="139" t="str">
        <f>jogo!B206</f>
        <v>Grêmio</v>
      </c>
      <c r="C206" s="140"/>
      <c r="D206" s="141" t="s">
        <v>52</v>
      </c>
      <c r="E206" s="141"/>
      <c r="F206" s="142" t="str">
        <f>jogo!D206</f>
        <v>Santos</v>
      </c>
      <c r="G206" s="196" t="str">
        <f>jogo!E206</f>
        <v>Arena do Grêmio</v>
      </c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2" t="str">
        <f t="shared" si="48"/>
        <v/>
      </c>
      <c r="X206" s="2" t="str">
        <f t="shared" si="49"/>
        <v/>
      </c>
      <c r="Y206" s="2" t="str">
        <f t="shared" si="50"/>
        <v/>
      </c>
      <c r="Z206" s="2" t="str">
        <f t="shared" si="51"/>
        <v/>
      </c>
      <c r="AA206" s="2" t="str">
        <f t="shared" si="52"/>
        <v/>
      </c>
      <c r="AB206" s="2" t="str">
        <f t="shared" si="53"/>
        <v/>
      </c>
      <c r="AC206" s="2">
        <f t="shared" si="54"/>
        <v>0</v>
      </c>
      <c r="AD206" s="2">
        <f t="shared" si="55"/>
        <v>0</v>
      </c>
      <c r="AE206" s="2">
        <f t="shared" si="56"/>
        <v>0</v>
      </c>
      <c r="AF206" s="2">
        <f t="shared" si="57"/>
        <v>0</v>
      </c>
      <c r="AG206" s="2">
        <f t="shared" si="58"/>
        <v>0</v>
      </c>
      <c r="AH206" s="2">
        <f t="shared" si="59"/>
        <v>0</v>
      </c>
    </row>
    <row r="207" spans="1:34" ht="15.95" customHeight="1" x14ac:dyDescent="0.2">
      <c r="A207" s="138" t="str">
        <f>jogo!A207</f>
        <v>29.07. 17:00</v>
      </c>
      <c r="B207" s="139" t="str">
        <f>jogo!B207</f>
        <v>Palmeiras</v>
      </c>
      <c r="C207" s="140"/>
      <c r="D207" s="141" t="s">
        <v>52</v>
      </c>
      <c r="E207" s="141"/>
      <c r="F207" s="142" t="str">
        <f>jogo!D207</f>
        <v>Avaí</v>
      </c>
      <c r="G207" s="196" t="str">
        <f>jogo!E207</f>
        <v>Allianz Parque</v>
      </c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2" t="str">
        <f t="shared" si="48"/>
        <v/>
      </c>
      <c r="X207" s="2" t="str">
        <f t="shared" si="49"/>
        <v/>
      </c>
      <c r="Y207" s="2" t="str">
        <f t="shared" si="50"/>
        <v/>
      </c>
      <c r="Z207" s="2" t="str">
        <f t="shared" si="51"/>
        <v/>
      </c>
      <c r="AA207" s="2" t="str">
        <f t="shared" si="52"/>
        <v/>
      </c>
      <c r="AB207" s="2" t="str">
        <f t="shared" si="53"/>
        <v/>
      </c>
      <c r="AC207" s="2">
        <f t="shared" si="54"/>
        <v>0</v>
      </c>
      <c r="AD207" s="2">
        <f t="shared" si="55"/>
        <v>0</v>
      </c>
      <c r="AE207" s="2">
        <f t="shared" si="56"/>
        <v>0</v>
      </c>
      <c r="AF207" s="2">
        <f t="shared" si="57"/>
        <v>0</v>
      </c>
      <c r="AG207" s="2">
        <f t="shared" si="58"/>
        <v>0</v>
      </c>
      <c r="AH207" s="2">
        <f t="shared" si="59"/>
        <v>0</v>
      </c>
    </row>
    <row r="208" spans="1:34" ht="15.95" customHeight="1" x14ac:dyDescent="0.2">
      <c r="A208" s="138" t="str">
        <f>jogo!A208</f>
        <v>29.07. 17:00</v>
      </c>
      <c r="B208" s="139" t="str">
        <f>jogo!B208</f>
        <v>Ponte Preta</v>
      </c>
      <c r="C208" s="140"/>
      <c r="D208" s="141" t="s">
        <v>52</v>
      </c>
      <c r="E208" s="141"/>
      <c r="F208" s="142" t="str">
        <f>jogo!D208</f>
        <v>Fluminense</v>
      </c>
      <c r="G208" s="196" t="str">
        <f>jogo!E208</f>
        <v>Moisés Lucarelli</v>
      </c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2" t="str">
        <f t="shared" si="48"/>
        <v/>
      </c>
      <c r="X208" s="2" t="str">
        <f t="shared" si="49"/>
        <v/>
      </c>
      <c r="Y208" s="2" t="str">
        <f t="shared" si="50"/>
        <v/>
      </c>
      <c r="Z208" s="2" t="str">
        <f t="shared" si="51"/>
        <v/>
      </c>
      <c r="AA208" s="2" t="str">
        <f t="shared" si="52"/>
        <v/>
      </c>
      <c r="AB208" s="2" t="str">
        <f t="shared" si="53"/>
        <v/>
      </c>
      <c r="AC208" s="2">
        <f t="shared" si="54"/>
        <v>0</v>
      </c>
      <c r="AD208" s="2">
        <f t="shared" si="55"/>
        <v>0</v>
      </c>
      <c r="AE208" s="2">
        <f t="shared" si="56"/>
        <v>0</v>
      </c>
      <c r="AF208" s="2">
        <f t="shared" si="57"/>
        <v>0</v>
      </c>
      <c r="AG208" s="2">
        <f t="shared" si="58"/>
        <v>0</v>
      </c>
      <c r="AH208" s="2">
        <f t="shared" si="59"/>
        <v>0</v>
      </c>
    </row>
    <row r="209" spans="1:34" ht="15.95" customHeight="1" x14ac:dyDescent="0.2">
      <c r="A209" s="138" t="str">
        <f>jogo!A209</f>
        <v>29.07. 17:00</v>
      </c>
      <c r="B209" s="139" t="str">
        <f>jogo!B209</f>
        <v>Vasco</v>
      </c>
      <c r="C209" s="140"/>
      <c r="D209" s="141" t="s">
        <v>52</v>
      </c>
      <c r="E209" s="141"/>
      <c r="F209" s="142" t="str">
        <f>jogo!D209</f>
        <v>Atlético-PR</v>
      </c>
      <c r="G209" s="196" t="str">
        <f>jogo!E209</f>
        <v>São Januário</v>
      </c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2" t="str">
        <f t="shared" si="48"/>
        <v/>
      </c>
      <c r="X209" s="2" t="str">
        <f t="shared" si="49"/>
        <v/>
      </c>
      <c r="Y209" s="2" t="str">
        <f t="shared" si="50"/>
        <v/>
      </c>
      <c r="Z209" s="2" t="str">
        <f t="shared" si="51"/>
        <v/>
      </c>
      <c r="AA209" s="2" t="str">
        <f t="shared" si="52"/>
        <v/>
      </c>
      <c r="AB209" s="2" t="str">
        <f t="shared" si="53"/>
        <v/>
      </c>
      <c r="AC209" s="2">
        <f t="shared" si="54"/>
        <v>0</v>
      </c>
      <c r="AD209" s="2">
        <f t="shared" si="55"/>
        <v>0</v>
      </c>
      <c r="AE209" s="2">
        <f t="shared" si="56"/>
        <v>0</v>
      </c>
      <c r="AF209" s="2">
        <f t="shared" si="57"/>
        <v>0</v>
      </c>
      <c r="AG209" s="2">
        <f t="shared" si="58"/>
        <v>0</v>
      </c>
      <c r="AH209" s="2">
        <f t="shared" si="59"/>
        <v>0</v>
      </c>
    </row>
    <row r="210" spans="1:34" ht="15.95" customHeight="1" x14ac:dyDescent="0.2">
      <c r="A210" s="121" t="s">
        <v>72</v>
      </c>
      <c r="B210" s="122"/>
      <c r="C210" s="137"/>
      <c r="D210" s="122"/>
      <c r="E210" s="122"/>
      <c r="F210" s="122"/>
      <c r="G210" s="123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2" t="str">
        <f t="shared" si="48"/>
        <v/>
      </c>
      <c r="X210" s="2" t="str">
        <f t="shared" si="49"/>
        <v/>
      </c>
      <c r="Y210" s="2" t="str">
        <f t="shared" si="50"/>
        <v/>
      </c>
      <c r="Z210" s="2" t="str">
        <f t="shared" si="51"/>
        <v/>
      </c>
      <c r="AA210" s="2" t="str">
        <f t="shared" si="52"/>
        <v/>
      </c>
      <c r="AB210" s="2" t="str">
        <f t="shared" si="53"/>
        <v/>
      </c>
      <c r="AC210" s="2">
        <f t="shared" si="54"/>
        <v>0</v>
      </c>
      <c r="AD210" s="2">
        <f t="shared" si="55"/>
        <v>0</v>
      </c>
      <c r="AE210" s="2">
        <f t="shared" si="56"/>
        <v>0</v>
      </c>
      <c r="AF210" s="2">
        <f t="shared" si="57"/>
        <v>0</v>
      </c>
      <c r="AG210" s="2">
        <f t="shared" si="58"/>
        <v>0</v>
      </c>
      <c r="AH210" s="2">
        <f t="shared" si="59"/>
        <v>0</v>
      </c>
    </row>
    <row r="211" spans="1:34" ht="15.95" customHeight="1" x14ac:dyDescent="0.2">
      <c r="A211" s="124" t="s">
        <v>54</v>
      </c>
      <c r="B211" s="124"/>
      <c r="C211" s="132"/>
      <c r="D211" s="125"/>
      <c r="E211" s="124"/>
      <c r="F211" s="124"/>
      <c r="G211" s="124" t="s">
        <v>50</v>
      </c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2" t="str">
        <f t="shared" si="48"/>
        <v/>
      </c>
      <c r="X211" s="2" t="str">
        <f t="shared" si="49"/>
        <v/>
      </c>
      <c r="Y211" s="2" t="str">
        <f t="shared" si="50"/>
        <v/>
      </c>
      <c r="Z211" s="2" t="str">
        <f t="shared" si="51"/>
        <v/>
      </c>
      <c r="AA211" s="2" t="str">
        <f t="shared" si="52"/>
        <v/>
      </c>
      <c r="AB211" s="2" t="str">
        <f t="shared" si="53"/>
        <v/>
      </c>
      <c r="AC211" s="2">
        <f t="shared" si="54"/>
        <v>0</v>
      </c>
      <c r="AD211" s="2">
        <f t="shared" si="55"/>
        <v>0</v>
      </c>
      <c r="AE211" s="2">
        <f t="shared" si="56"/>
        <v>0</v>
      </c>
      <c r="AF211" s="2">
        <f t="shared" si="57"/>
        <v>0</v>
      </c>
      <c r="AG211" s="2">
        <f t="shared" si="58"/>
        <v>0</v>
      </c>
      <c r="AH211" s="2">
        <f t="shared" si="59"/>
        <v>0</v>
      </c>
    </row>
    <row r="212" spans="1:34" ht="15.95" customHeight="1" x14ac:dyDescent="0.2">
      <c r="A212" s="138" t="str">
        <f>jogo!A212</f>
        <v>02.08. 17:00</v>
      </c>
      <c r="B212" s="139" t="str">
        <f>jogo!B212</f>
        <v>Atlético-GO</v>
      </c>
      <c r="C212" s="140"/>
      <c r="D212" s="141" t="s">
        <v>52</v>
      </c>
      <c r="E212" s="141"/>
      <c r="F212" s="142" t="str">
        <f>jogo!D212</f>
        <v>Grêmio</v>
      </c>
      <c r="G212" s="196" t="str">
        <f>jogo!E212</f>
        <v>Serra Dourada</v>
      </c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2" t="str">
        <f t="shared" si="48"/>
        <v/>
      </c>
      <c r="X212" s="2" t="str">
        <f t="shared" si="49"/>
        <v/>
      </c>
      <c r="Y212" s="2" t="str">
        <f t="shared" si="50"/>
        <v/>
      </c>
      <c r="Z212" s="2" t="str">
        <f t="shared" si="51"/>
        <v/>
      </c>
      <c r="AA212" s="2" t="str">
        <f t="shared" si="52"/>
        <v/>
      </c>
      <c r="AB212" s="2" t="str">
        <f t="shared" si="53"/>
        <v/>
      </c>
      <c r="AC212" s="2">
        <f t="shared" si="54"/>
        <v>0</v>
      </c>
      <c r="AD212" s="2">
        <f t="shared" si="55"/>
        <v>0</v>
      </c>
      <c r="AE212" s="2">
        <f t="shared" si="56"/>
        <v>0</v>
      </c>
      <c r="AF212" s="2">
        <f t="shared" si="57"/>
        <v>0</v>
      </c>
      <c r="AG212" s="2">
        <f t="shared" si="58"/>
        <v>0</v>
      </c>
      <c r="AH212" s="2">
        <f t="shared" si="59"/>
        <v>0</v>
      </c>
    </row>
    <row r="213" spans="1:34" ht="15.95" customHeight="1" x14ac:dyDescent="0.2">
      <c r="A213" s="138" t="str">
        <f>jogo!A213</f>
        <v>02.08. 17:00</v>
      </c>
      <c r="B213" s="139" t="str">
        <f>jogo!B213</f>
        <v>Atlético-MG</v>
      </c>
      <c r="C213" s="140"/>
      <c r="D213" s="141" t="s">
        <v>52</v>
      </c>
      <c r="E213" s="141"/>
      <c r="F213" s="142" t="str">
        <f>jogo!D213</f>
        <v>Corinthians</v>
      </c>
      <c r="G213" s="196" t="str">
        <f>jogo!E213</f>
        <v>Independência</v>
      </c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2" t="str">
        <f t="shared" si="48"/>
        <v/>
      </c>
      <c r="X213" s="2" t="str">
        <f t="shared" si="49"/>
        <v/>
      </c>
      <c r="Y213" s="2" t="str">
        <f t="shared" si="50"/>
        <v/>
      </c>
      <c r="Z213" s="2" t="str">
        <f t="shared" si="51"/>
        <v/>
      </c>
      <c r="AA213" s="2" t="str">
        <f t="shared" si="52"/>
        <v/>
      </c>
      <c r="AB213" s="2" t="str">
        <f t="shared" si="53"/>
        <v/>
      </c>
      <c r="AC213" s="2">
        <f t="shared" si="54"/>
        <v>0</v>
      </c>
      <c r="AD213" s="2">
        <f t="shared" si="55"/>
        <v>0</v>
      </c>
      <c r="AE213" s="2">
        <f t="shared" si="56"/>
        <v>0</v>
      </c>
      <c r="AF213" s="2">
        <f t="shared" si="57"/>
        <v>0</v>
      </c>
      <c r="AG213" s="2">
        <f t="shared" si="58"/>
        <v>0</v>
      </c>
      <c r="AH213" s="2">
        <f t="shared" si="59"/>
        <v>0</v>
      </c>
    </row>
    <row r="214" spans="1:34" ht="15.95" customHeight="1" x14ac:dyDescent="0.2">
      <c r="A214" s="138" t="str">
        <f>jogo!A214</f>
        <v>02.08. 17:00</v>
      </c>
      <c r="B214" s="139" t="str">
        <f>jogo!B214</f>
        <v>Atlético-PR</v>
      </c>
      <c r="C214" s="140"/>
      <c r="D214" s="141" t="s">
        <v>52</v>
      </c>
      <c r="E214" s="141"/>
      <c r="F214" s="142" t="str">
        <f>jogo!D214</f>
        <v>Avaí</v>
      </c>
      <c r="G214" s="196" t="str">
        <f>jogo!E214</f>
        <v>Arena da Baixada</v>
      </c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2" t="str">
        <f t="shared" si="48"/>
        <v/>
      </c>
      <c r="X214" s="2" t="str">
        <f t="shared" si="49"/>
        <v/>
      </c>
      <c r="Y214" s="2" t="str">
        <f t="shared" si="50"/>
        <v/>
      </c>
      <c r="Z214" s="2" t="str">
        <f t="shared" si="51"/>
        <v/>
      </c>
      <c r="AA214" s="2" t="str">
        <f t="shared" si="52"/>
        <v/>
      </c>
      <c r="AB214" s="2" t="str">
        <f t="shared" si="53"/>
        <v/>
      </c>
      <c r="AC214" s="2">
        <f t="shared" si="54"/>
        <v>0</v>
      </c>
      <c r="AD214" s="2">
        <f t="shared" si="55"/>
        <v>0</v>
      </c>
      <c r="AE214" s="2">
        <f t="shared" si="56"/>
        <v>0</v>
      </c>
      <c r="AF214" s="2">
        <f t="shared" si="57"/>
        <v>0</v>
      </c>
      <c r="AG214" s="2">
        <f t="shared" si="58"/>
        <v>0</v>
      </c>
      <c r="AH214" s="2">
        <f t="shared" si="59"/>
        <v>0</v>
      </c>
    </row>
    <row r="215" spans="1:34" ht="15.95" customHeight="1" x14ac:dyDescent="0.2">
      <c r="A215" s="138" t="str">
        <f>jogo!A215</f>
        <v>02.08. 17:00</v>
      </c>
      <c r="B215" s="139" t="str">
        <f>jogo!B215</f>
        <v>Botafogo</v>
      </c>
      <c r="C215" s="140"/>
      <c r="D215" s="141" t="s">
        <v>52</v>
      </c>
      <c r="E215" s="141"/>
      <c r="F215" s="142" t="str">
        <f>jogo!D215</f>
        <v>Palmeiras</v>
      </c>
      <c r="G215" s="196" t="str">
        <f>jogo!E215</f>
        <v>Nilton Santos</v>
      </c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2" t="str">
        <f t="shared" si="48"/>
        <v/>
      </c>
      <c r="X215" s="2" t="str">
        <f t="shared" si="49"/>
        <v/>
      </c>
      <c r="Y215" s="2" t="str">
        <f t="shared" si="50"/>
        <v/>
      </c>
      <c r="Z215" s="2" t="str">
        <f t="shared" si="51"/>
        <v/>
      </c>
      <c r="AA215" s="2" t="str">
        <f t="shared" si="52"/>
        <v/>
      </c>
      <c r="AB215" s="2" t="str">
        <f t="shared" si="53"/>
        <v/>
      </c>
      <c r="AC215" s="2">
        <f t="shared" si="54"/>
        <v>0</v>
      </c>
      <c r="AD215" s="2">
        <f t="shared" si="55"/>
        <v>0</v>
      </c>
      <c r="AE215" s="2">
        <f t="shared" si="56"/>
        <v>0</v>
      </c>
      <c r="AF215" s="2">
        <f t="shared" si="57"/>
        <v>0</v>
      </c>
      <c r="AG215" s="2">
        <f t="shared" si="58"/>
        <v>0</v>
      </c>
      <c r="AH215" s="2">
        <f t="shared" si="59"/>
        <v>0</v>
      </c>
    </row>
    <row r="216" spans="1:34" ht="15.95" customHeight="1" x14ac:dyDescent="0.2">
      <c r="A216" s="138" t="str">
        <f>jogo!A216</f>
        <v>02.08. 17:00</v>
      </c>
      <c r="B216" s="139" t="str">
        <f>jogo!B216</f>
        <v>Chapecoense</v>
      </c>
      <c r="C216" s="140"/>
      <c r="D216" s="141" t="s">
        <v>52</v>
      </c>
      <c r="E216" s="141"/>
      <c r="F216" s="142" t="str">
        <f>jogo!D216</f>
        <v>Bahia</v>
      </c>
      <c r="G216" s="196" t="str">
        <f>jogo!E216</f>
        <v>Arena Condá</v>
      </c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2" t="str">
        <f t="shared" si="48"/>
        <v/>
      </c>
      <c r="X216" s="2" t="str">
        <f t="shared" si="49"/>
        <v/>
      </c>
      <c r="Y216" s="2" t="str">
        <f t="shared" si="50"/>
        <v/>
      </c>
      <c r="Z216" s="2" t="str">
        <f t="shared" si="51"/>
        <v/>
      </c>
      <c r="AA216" s="2" t="str">
        <f t="shared" si="52"/>
        <v/>
      </c>
      <c r="AB216" s="2" t="str">
        <f t="shared" si="53"/>
        <v/>
      </c>
      <c r="AC216" s="2">
        <f t="shared" si="54"/>
        <v>0</v>
      </c>
      <c r="AD216" s="2">
        <f t="shared" si="55"/>
        <v>0</v>
      </c>
      <c r="AE216" s="2">
        <f t="shared" si="56"/>
        <v>0</v>
      </c>
      <c r="AF216" s="2">
        <f t="shared" si="57"/>
        <v>0</v>
      </c>
      <c r="AG216" s="2">
        <f t="shared" si="58"/>
        <v>0</v>
      </c>
      <c r="AH216" s="2">
        <f t="shared" si="59"/>
        <v>0</v>
      </c>
    </row>
    <row r="217" spans="1:34" ht="15.95" customHeight="1" x14ac:dyDescent="0.2">
      <c r="A217" s="138" t="str">
        <f>jogo!A217</f>
        <v>02.08. 17:00</v>
      </c>
      <c r="B217" s="139" t="str">
        <f>jogo!B217</f>
        <v>Santos</v>
      </c>
      <c r="C217" s="140"/>
      <c r="D217" s="141" t="s">
        <v>52</v>
      </c>
      <c r="E217" s="141"/>
      <c r="F217" s="142" t="str">
        <f>jogo!D217</f>
        <v>Flamengo</v>
      </c>
      <c r="G217" s="196" t="str">
        <f>jogo!E217</f>
        <v>Vila Belmiro</v>
      </c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2" t="str">
        <f t="shared" si="48"/>
        <v/>
      </c>
      <c r="X217" s="2" t="str">
        <f t="shared" si="49"/>
        <v/>
      </c>
      <c r="Y217" s="2" t="str">
        <f t="shared" si="50"/>
        <v/>
      </c>
      <c r="Z217" s="2" t="str">
        <f t="shared" si="51"/>
        <v/>
      </c>
      <c r="AA217" s="2" t="str">
        <f t="shared" si="52"/>
        <v/>
      </c>
      <c r="AB217" s="2" t="str">
        <f t="shared" si="53"/>
        <v/>
      </c>
      <c r="AC217" s="2">
        <f t="shared" si="54"/>
        <v>0</v>
      </c>
      <c r="AD217" s="2">
        <f t="shared" si="55"/>
        <v>0</v>
      </c>
      <c r="AE217" s="2">
        <f t="shared" si="56"/>
        <v>0</v>
      </c>
      <c r="AF217" s="2">
        <f t="shared" si="57"/>
        <v>0</v>
      </c>
      <c r="AG217" s="2">
        <f t="shared" si="58"/>
        <v>0</v>
      </c>
      <c r="AH217" s="2">
        <f t="shared" si="59"/>
        <v>0</v>
      </c>
    </row>
    <row r="218" spans="1:34" ht="15.95" customHeight="1" x14ac:dyDescent="0.2">
      <c r="A218" s="138" t="str">
        <f>jogo!A218</f>
        <v>02.08. 17:00</v>
      </c>
      <c r="B218" s="139" t="str">
        <f>jogo!B218</f>
        <v>São Paulo</v>
      </c>
      <c r="C218" s="140"/>
      <c r="D218" s="141" t="s">
        <v>52</v>
      </c>
      <c r="E218" s="141"/>
      <c r="F218" s="142" t="str">
        <f>jogo!D218</f>
        <v>Coritiba</v>
      </c>
      <c r="G218" s="196" t="str">
        <f>jogo!E218</f>
        <v>Morumbi</v>
      </c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2" t="str">
        <f t="shared" si="48"/>
        <v/>
      </c>
      <c r="X218" s="2" t="str">
        <f t="shared" si="49"/>
        <v/>
      </c>
      <c r="Y218" s="2" t="str">
        <f t="shared" si="50"/>
        <v/>
      </c>
      <c r="Z218" s="2" t="str">
        <f t="shared" si="51"/>
        <v/>
      </c>
      <c r="AA218" s="2" t="str">
        <f t="shared" si="52"/>
        <v/>
      </c>
      <c r="AB218" s="2" t="str">
        <f t="shared" si="53"/>
        <v/>
      </c>
      <c r="AC218" s="2">
        <f t="shared" si="54"/>
        <v>0</v>
      </c>
      <c r="AD218" s="2">
        <f t="shared" si="55"/>
        <v>0</v>
      </c>
      <c r="AE218" s="2">
        <f t="shared" si="56"/>
        <v>0</v>
      </c>
      <c r="AF218" s="2">
        <f t="shared" si="57"/>
        <v>0</v>
      </c>
      <c r="AG218" s="2">
        <f t="shared" si="58"/>
        <v>0</v>
      </c>
      <c r="AH218" s="2">
        <f t="shared" si="59"/>
        <v>0</v>
      </c>
    </row>
    <row r="219" spans="1:34" ht="15.95" customHeight="1" x14ac:dyDescent="0.2">
      <c r="A219" s="138" t="str">
        <f>jogo!A219</f>
        <v>02.08. 17:00</v>
      </c>
      <c r="B219" s="139" t="str">
        <f>jogo!B219</f>
        <v>Sport Recife</v>
      </c>
      <c r="C219" s="140"/>
      <c r="D219" s="141" t="s">
        <v>52</v>
      </c>
      <c r="E219" s="141"/>
      <c r="F219" s="142" t="str">
        <f>jogo!D219</f>
        <v>Fluminense</v>
      </c>
      <c r="G219" s="196" t="str">
        <f>jogo!E219</f>
        <v>Ilha do Retiro</v>
      </c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2" t="str">
        <f t="shared" si="48"/>
        <v/>
      </c>
      <c r="X219" s="2" t="str">
        <f t="shared" si="49"/>
        <v/>
      </c>
      <c r="Y219" s="2" t="str">
        <f t="shared" si="50"/>
        <v/>
      </c>
      <c r="Z219" s="2" t="str">
        <f t="shared" si="51"/>
        <v/>
      </c>
      <c r="AA219" s="2" t="str">
        <f t="shared" si="52"/>
        <v/>
      </c>
      <c r="AB219" s="2" t="str">
        <f t="shared" si="53"/>
        <v/>
      </c>
      <c r="AC219" s="2">
        <f t="shared" si="54"/>
        <v>0</v>
      </c>
      <c r="AD219" s="2">
        <f t="shared" si="55"/>
        <v>0</v>
      </c>
      <c r="AE219" s="2">
        <f t="shared" si="56"/>
        <v>0</v>
      </c>
      <c r="AF219" s="2">
        <f t="shared" si="57"/>
        <v>0</v>
      </c>
      <c r="AG219" s="2">
        <f t="shared" si="58"/>
        <v>0</v>
      </c>
      <c r="AH219" s="2">
        <f t="shared" si="59"/>
        <v>0</v>
      </c>
    </row>
    <row r="220" spans="1:34" ht="15.95" customHeight="1" x14ac:dyDescent="0.2">
      <c r="A220" s="138" t="str">
        <f>jogo!A220</f>
        <v>02.08. 17:00</v>
      </c>
      <c r="B220" s="139" t="str">
        <f>jogo!B220</f>
        <v>Vasco</v>
      </c>
      <c r="C220" s="140"/>
      <c r="D220" s="141" t="s">
        <v>52</v>
      </c>
      <c r="E220" s="141"/>
      <c r="F220" s="142" t="str">
        <f>jogo!D220</f>
        <v>Cruzeiro</v>
      </c>
      <c r="G220" s="196" t="str">
        <f>jogo!E220</f>
        <v>São Januário</v>
      </c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2" t="str">
        <f t="shared" si="48"/>
        <v/>
      </c>
      <c r="X220" s="2" t="str">
        <f t="shared" si="49"/>
        <v/>
      </c>
      <c r="Y220" s="2" t="str">
        <f t="shared" si="50"/>
        <v/>
      </c>
      <c r="Z220" s="2" t="str">
        <f t="shared" si="51"/>
        <v/>
      </c>
      <c r="AA220" s="2" t="str">
        <f t="shared" si="52"/>
        <v/>
      </c>
      <c r="AB220" s="2" t="str">
        <f t="shared" si="53"/>
        <v/>
      </c>
      <c r="AC220" s="2">
        <f t="shared" si="54"/>
        <v>0</v>
      </c>
      <c r="AD220" s="2">
        <f t="shared" si="55"/>
        <v>0</v>
      </c>
      <c r="AE220" s="2">
        <f t="shared" si="56"/>
        <v>0</v>
      </c>
      <c r="AF220" s="2">
        <f t="shared" si="57"/>
        <v>0</v>
      </c>
      <c r="AG220" s="2">
        <f t="shared" si="58"/>
        <v>0</v>
      </c>
      <c r="AH220" s="2">
        <f t="shared" si="59"/>
        <v>0</v>
      </c>
    </row>
    <row r="221" spans="1:34" ht="15.95" customHeight="1" x14ac:dyDescent="0.2">
      <c r="A221" s="138" t="str">
        <f>jogo!A221</f>
        <v>02.08. 17:00</v>
      </c>
      <c r="B221" s="139" t="str">
        <f>jogo!B221</f>
        <v>Vitória</v>
      </c>
      <c r="C221" s="140"/>
      <c r="D221" s="141" t="s">
        <v>52</v>
      </c>
      <c r="E221" s="141"/>
      <c r="F221" s="142" t="str">
        <f>jogo!D221</f>
        <v>Ponte Preta</v>
      </c>
      <c r="G221" s="196" t="str">
        <f>jogo!E221</f>
        <v>Barradão</v>
      </c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2" t="str">
        <f t="shared" si="48"/>
        <v/>
      </c>
      <c r="X221" s="2" t="str">
        <f t="shared" si="49"/>
        <v/>
      </c>
      <c r="Y221" s="2" t="str">
        <f t="shared" si="50"/>
        <v/>
      </c>
      <c r="Z221" s="2" t="str">
        <f t="shared" si="51"/>
        <v/>
      </c>
      <c r="AA221" s="2" t="str">
        <f t="shared" si="52"/>
        <v/>
      </c>
      <c r="AB221" s="2" t="str">
        <f t="shared" si="53"/>
        <v/>
      </c>
      <c r="AC221" s="2">
        <f t="shared" si="54"/>
        <v>0</v>
      </c>
      <c r="AD221" s="2">
        <f t="shared" si="55"/>
        <v>0</v>
      </c>
      <c r="AE221" s="2">
        <f t="shared" si="56"/>
        <v>0</v>
      </c>
      <c r="AF221" s="2">
        <f t="shared" si="57"/>
        <v>0</v>
      </c>
      <c r="AG221" s="2">
        <f t="shared" si="58"/>
        <v>0</v>
      </c>
      <c r="AH221" s="2">
        <f t="shared" si="59"/>
        <v>0</v>
      </c>
    </row>
    <row r="222" spans="1:34" ht="15.95" customHeight="1" x14ac:dyDescent="0.2">
      <c r="A222" s="121" t="s">
        <v>73</v>
      </c>
      <c r="B222" s="122"/>
      <c r="C222" s="137"/>
      <c r="D222" s="122"/>
      <c r="E222" s="122"/>
      <c r="F222" s="122"/>
      <c r="G222" s="123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2" t="str">
        <f t="shared" si="48"/>
        <v/>
      </c>
      <c r="X222" s="2" t="str">
        <f t="shared" si="49"/>
        <v/>
      </c>
      <c r="Y222" s="2" t="str">
        <f t="shared" si="50"/>
        <v/>
      </c>
      <c r="Z222" s="2" t="str">
        <f t="shared" si="51"/>
        <v/>
      </c>
      <c r="AA222" s="2" t="str">
        <f t="shared" si="52"/>
        <v/>
      </c>
      <c r="AB222" s="2" t="str">
        <f t="shared" si="53"/>
        <v/>
      </c>
      <c r="AC222" s="2">
        <f t="shared" si="54"/>
        <v>0</v>
      </c>
      <c r="AD222" s="2">
        <f t="shared" si="55"/>
        <v>0</v>
      </c>
      <c r="AE222" s="2">
        <f t="shared" si="56"/>
        <v>0</v>
      </c>
      <c r="AF222" s="2">
        <f t="shared" si="57"/>
        <v>0</v>
      </c>
      <c r="AG222" s="2">
        <f t="shared" si="58"/>
        <v>0</v>
      </c>
      <c r="AH222" s="2">
        <f t="shared" si="59"/>
        <v>0</v>
      </c>
    </row>
    <row r="223" spans="1:34" ht="15.95" customHeight="1" x14ac:dyDescent="0.2">
      <c r="A223" s="124" t="s">
        <v>54</v>
      </c>
      <c r="B223" s="124"/>
      <c r="C223" s="132"/>
      <c r="D223" s="125"/>
      <c r="E223" s="124"/>
      <c r="F223" s="124"/>
      <c r="G223" s="124" t="s">
        <v>50</v>
      </c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2" t="str">
        <f t="shared" si="48"/>
        <v/>
      </c>
      <c r="X223" s="2" t="str">
        <f t="shared" si="49"/>
        <v/>
      </c>
      <c r="Y223" s="2" t="str">
        <f t="shared" si="50"/>
        <v/>
      </c>
      <c r="Z223" s="2" t="str">
        <f t="shared" si="51"/>
        <v/>
      </c>
      <c r="AA223" s="2" t="str">
        <f t="shared" si="52"/>
        <v/>
      </c>
      <c r="AB223" s="2" t="str">
        <f t="shared" si="53"/>
        <v/>
      </c>
      <c r="AC223" s="2">
        <f t="shared" si="54"/>
        <v>0</v>
      </c>
      <c r="AD223" s="2">
        <f t="shared" si="55"/>
        <v>0</v>
      </c>
      <c r="AE223" s="2">
        <f t="shared" si="56"/>
        <v>0</v>
      </c>
      <c r="AF223" s="2">
        <f t="shared" si="57"/>
        <v>0</v>
      </c>
      <c r="AG223" s="2">
        <f t="shared" si="58"/>
        <v>0</v>
      </c>
      <c r="AH223" s="2">
        <f t="shared" si="59"/>
        <v>0</v>
      </c>
    </row>
    <row r="224" spans="1:34" ht="15.95" customHeight="1" x14ac:dyDescent="0.2">
      <c r="A224" s="138" t="str">
        <f>jogo!A224</f>
        <v>05.08. 17:00</v>
      </c>
      <c r="B224" s="139" t="str">
        <f>jogo!B224</f>
        <v>Avaí</v>
      </c>
      <c r="C224" s="140"/>
      <c r="D224" s="141" t="s">
        <v>52</v>
      </c>
      <c r="E224" s="141"/>
      <c r="F224" s="142" t="str">
        <f>jogo!D224</f>
        <v>Santos</v>
      </c>
      <c r="G224" s="196" t="str">
        <f>jogo!E224</f>
        <v>Ressacada</v>
      </c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2" t="str">
        <f t="shared" si="48"/>
        <v/>
      </c>
      <c r="X224" s="2" t="str">
        <f t="shared" si="49"/>
        <v/>
      </c>
      <c r="Y224" s="2" t="str">
        <f t="shared" si="50"/>
        <v/>
      </c>
      <c r="Z224" s="2" t="str">
        <f t="shared" si="51"/>
        <v/>
      </c>
      <c r="AA224" s="2" t="str">
        <f t="shared" si="52"/>
        <v/>
      </c>
      <c r="AB224" s="2" t="str">
        <f t="shared" si="53"/>
        <v/>
      </c>
      <c r="AC224" s="2">
        <f t="shared" si="54"/>
        <v>0</v>
      </c>
      <c r="AD224" s="2">
        <f t="shared" si="55"/>
        <v>0</v>
      </c>
      <c r="AE224" s="2">
        <f t="shared" si="56"/>
        <v>0</v>
      </c>
      <c r="AF224" s="2">
        <f t="shared" si="57"/>
        <v>0</v>
      </c>
      <c r="AG224" s="2">
        <f t="shared" si="58"/>
        <v>0</v>
      </c>
      <c r="AH224" s="2">
        <f t="shared" si="59"/>
        <v>0</v>
      </c>
    </row>
    <row r="225" spans="1:34" ht="15.95" customHeight="1" x14ac:dyDescent="0.2">
      <c r="A225" s="138" t="str">
        <f>jogo!A225</f>
        <v>05.08. 17:00</v>
      </c>
      <c r="B225" s="139" t="str">
        <f>jogo!B225</f>
        <v>Bahia</v>
      </c>
      <c r="C225" s="140"/>
      <c r="D225" s="141" t="s">
        <v>52</v>
      </c>
      <c r="E225" s="141"/>
      <c r="F225" s="142" t="str">
        <f>jogo!D225</f>
        <v>São Paulo</v>
      </c>
      <c r="G225" s="196" t="str">
        <f>jogo!E225</f>
        <v>Arena Fonte Nova</v>
      </c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2" t="str">
        <f t="shared" si="48"/>
        <v/>
      </c>
      <c r="X225" s="2" t="str">
        <f t="shared" si="49"/>
        <v/>
      </c>
      <c r="Y225" s="2" t="str">
        <f t="shared" si="50"/>
        <v/>
      </c>
      <c r="Z225" s="2" t="str">
        <f t="shared" si="51"/>
        <v/>
      </c>
      <c r="AA225" s="2" t="str">
        <f t="shared" si="52"/>
        <v/>
      </c>
      <c r="AB225" s="2" t="str">
        <f t="shared" si="53"/>
        <v/>
      </c>
      <c r="AC225" s="2">
        <f t="shared" si="54"/>
        <v>0</v>
      </c>
      <c r="AD225" s="2">
        <f t="shared" si="55"/>
        <v>0</v>
      </c>
      <c r="AE225" s="2">
        <f t="shared" si="56"/>
        <v>0</v>
      </c>
      <c r="AF225" s="2">
        <f t="shared" si="57"/>
        <v>0</v>
      </c>
      <c r="AG225" s="2">
        <f t="shared" si="58"/>
        <v>0</v>
      </c>
      <c r="AH225" s="2">
        <f t="shared" si="59"/>
        <v>0</v>
      </c>
    </row>
    <row r="226" spans="1:34" ht="15.95" customHeight="1" x14ac:dyDescent="0.2">
      <c r="A226" s="138" t="str">
        <f>jogo!A226</f>
        <v>05.08. 17:00</v>
      </c>
      <c r="B226" s="139" t="str">
        <f>jogo!B226</f>
        <v>Corinthians</v>
      </c>
      <c r="C226" s="140"/>
      <c r="D226" s="141" t="s">
        <v>52</v>
      </c>
      <c r="E226" s="141"/>
      <c r="F226" s="142" t="str">
        <f>jogo!D226</f>
        <v>Sport Recife</v>
      </c>
      <c r="G226" s="196" t="str">
        <f>jogo!E226</f>
        <v>Arena Corinthians</v>
      </c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2" t="str">
        <f t="shared" si="48"/>
        <v/>
      </c>
      <c r="X226" s="2" t="str">
        <f t="shared" si="49"/>
        <v/>
      </c>
      <c r="Y226" s="2" t="str">
        <f t="shared" si="50"/>
        <v/>
      </c>
      <c r="Z226" s="2" t="str">
        <f t="shared" si="51"/>
        <v/>
      </c>
      <c r="AA226" s="2" t="str">
        <f t="shared" si="52"/>
        <v/>
      </c>
      <c r="AB226" s="2" t="str">
        <f t="shared" si="53"/>
        <v/>
      </c>
      <c r="AC226" s="2">
        <f t="shared" si="54"/>
        <v>0</v>
      </c>
      <c r="AD226" s="2">
        <f t="shared" si="55"/>
        <v>0</v>
      </c>
      <c r="AE226" s="2">
        <f t="shared" si="56"/>
        <v>0</v>
      </c>
      <c r="AF226" s="2">
        <f t="shared" si="57"/>
        <v>0</v>
      </c>
      <c r="AG226" s="2">
        <f t="shared" si="58"/>
        <v>0</v>
      </c>
      <c r="AH226" s="2">
        <f t="shared" si="59"/>
        <v>0</v>
      </c>
    </row>
    <row r="227" spans="1:34" ht="15.95" customHeight="1" x14ac:dyDescent="0.2">
      <c r="A227" s="138" t="str">
        <f>jogo!A227</f>
        <v>05.08. 17:00</v>
      </c>
      <c r="B227" s="139" t="str">
        <f>jogo!B227</f>
        <v>Coritiba</v>
      </c>
      <c r="C227" s="140"/>
      <c r="D227" s="141" t="s">
        <v>52</v>
      </c>
      <c r="E227" s="141"/>
      <c r="F227" s="142" t="str">
        <f>jogo!D227</f>
        <v>Chapecoense</v>
      </c>
      <c r="G227" s="196" t="str">
        <f>jogo!E227</f>
        <v>Couto Pereira</v>
      </c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2" t="str">
        <f t="shared" si="48"/>
        <v/>
      </c>
      <c r="X227" s="2" t="str">
        <f t="shared" si="49"/>
        <v/>
      </c>
      <c r="Y227" s="2" t="str">
        <f t="shared" si="50"/>
        <v/>
      </c>
      <c r="Z227" s="2" t="str">
        <f t="shared" si="51"/>
        <v/>
      </c>
      <c r="AA227" s="2" t="str">
        <f t="shared" si="52"/>
        <v/>
      </c>
      <c r="AB227" s="2" t="str">
        <f t="shared" si="53"/>
        <v/>
      </c>
      <c r="AC227" s="2">
        <f t="shared" si="54"/>
        <v>0</v>
      </c>
      <c r="AD227" s="2">
        <f t="shared" si="55"/>
        <v>0</v>
      </c>
      <c r="AE227" s="2">
        <f t="shared" si="56"/>
        <v>0</v>
      </c>
      <c r="AF227" s="2">
        <f t="shared" si="57"/>
        <v>0</v>
      </c>
      <c r="AG227" s="2">
        <f t="shared" si="58"/>
        <v>0</v>
      </c>
      <c r="AH227" s="2">
        <f t="shared" si="59"/>
        <v>0</v>
      </c>
    </row>
    <row r="228" spans="1:34" ht="15.95" customHeight="1" x14ac:dyDescent="0.2">
      <c r="A228" s="138" t="str">
        <f>jogo!A228</f>
        <v>05.08. 17:00</v>
      </c>
      <c r="B228" s="139" t="str">
        <f>jogo!B228</f>
        <v>Cruzeiro</v>
      </c>
      <c r="C228" s="140"/>
      <c r="D228" s="141" t="s">
        <v>52</v>
      </c>
      <c r="E228" s="141"/>
      <c r="F228" s="142" t="str">
        <f>jogo!D228</f>
        <v>Botafogo</v>
      </c>
      <c r="G228" s="196" t="str">
        <f>jogo!E228</f>
        <v>Mineirão</v>
      </c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2" t="str">
        <f t="shared" si="48"/>
        <v/>
      </c>
      <c r="X228" s="2" t="str">
        <f t="shared" si="49"/>
        <v/>
      </c>
      <c r="Y228" s="2" t="str">
        <f t="shared" si="50"/>
        <v/>
      </c>
      <c r="Z228" s="2" t="str">
        <f t="shared" si="51"/>
        <v/>
      </c>
      <c r="AA228" s="2" t="str">
        <f t="shared" si="52"/>
        <v/>
      </c>
      <c r="AB228" s="2" t="str">
        <f t="shared" si="53"/>
        <v/>
      </c>
      <c r="AC228" s="2">
        <f t="shared" si="54"/>
        <v>0</v>
      </c>
      <c r="AD228" s="2">
        <f t="shared" si="55"/>
        <v>0</v>
      </c>
      <c r="AE228" s="2">
        <f t="shared" si="56"/>
        <v>0</v>
      </c>
      <c r="AF228" s="2">
        <f t="shared" si="57"/>
        <v>0</v>
      </c>
      <c r="AG228" s="2">
        <f t="shared" si="58"/>
        <v>0</v>
      </c>
      <c r="AH228" s="2">
        <f t="shared" si="59"/>
        <v>0</v>
      </c>
    </row>
    <row r="229" spans="1:34" ht="15.95" customHeight="1" x14ac:dyDescent="0.2">
      <c r="A229" s="138" t="str">
        <f>jogo!A229</f>
        <v>05.08. 17:00</v>
      </c>
      <c r="B229" s="139" t="str">
        <f>jogo!B229</f>
        <v>Flamengo</v>
      </c>
      <c r="C229" s="140"/>
      <c r="D229" s="141" t="s">
        <v>52</v>
      </c>
      <c r="E229" s="141"/>
      <c r="F229" s="142" t="str">
        <f>jogo!D229</f>
        <v>Vitória</v>
      </c>
      <c r="G229" s="196" t="str">
        <f>jogo!E229</f>
        <v>Maracanã</v>
      </c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2" t="str">
        <f t="shared" si="48"/>
        <v/>
      </c>
      <c r="X229" s="2" t="str">
        <f t="shared" si="49"/>
        <v/>
      </c>
      <c r="Y229" s="2" t="str">
        <f t="shared" si="50"/>
        <v/>
      </c>
      <c r="Z229" s="2" t="str">
        <f t="shared" si="51"/>
        <v/>
      </c>
      <c r="AA229" s="2" t="str">
        <f t="shared" si="52"/>
        <v/>
      </c>
      <c r="AB229" s="2" t="str">
        <f t="shared" si="53"/>
        <v/>
      </c>
      <c r="AC229" s="2">
        <f t="shared" si="54"/>
        <v>0</v>
      </c>
      <c r="AD229" s="2">
        <f t="shared" si="55"/>
        <v>0</v>
      </c>
      <c r="AE229" s="2">
        <f t="shared" si="56"/>
        <v>0</v>
      </c>
      <c r="AF229" s="2">
        <f t="shared" si="57"/>
        <v>0</v>
      </c>
      <c r="AG229" s="2">
        <f t="shared" si="58"/>
        <v>0</v>
      </c>
      <c r="AH229" s="2">
        <f t="shared" si="59"/>
        <v>0</v>
      </c>
    </row>
    <row r="230" spans="1:34" ht="15.95" customHeight="1" x14ac:dyDescent="0.2">
      <c r="A230" s="138" t="str">
        <f>jogo!A230</f>
        <v>05.08. 17:00</v>
      </c>
      <c r="B230" s="139" t="str">
        <f>jogo!B230</f>
        <v>Fluminense</v>
      </c>
      <c r="C230" s="140"/>
      <c r="D230" s="141" t="s">
        <v>52</v>
      </c>
      <c r="E230" s="141"/>
      <c r="F230" s="142" t="str">
        <f>jogo!D230</f>
        <v>Atlético-GO</v>
      </c>
      <c r="G230" s="196" t="str">
        <f>jogo!E230</f>
        <v>Maracanã</v>
      </c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2" t="str">
        <f t="shared" si="48"/>
        <v/>
      </c>
      <c r="X230" s="2" t="str">
        <f t="shared" si="49"/>
        <v/>
      </c>
      <c r="Y230" s="2" t="str">
        <f t="shared" si="50"/>
        <v/>
      </c>
      <c r="Z230" s="2" t="str">
        <f t="shared" si="51"/>
        <v/>
      </c>
      <c r="AA230" s="2" t="str">
        <f t="shared" si="52"/>
        <v/>
      </c>
      <c r="AB230" s="2" t="str">
        <f t="shared" si="53"/>
        <v/>
      </c>
      <c r="AC230" s="2">
        <f t="shared" si="54"/>
        <v>0</v>
      </c>
      <c r="AD230" s="2">
        <f t="shared" si="55"/>
        <v>0</v>
      </c>
      <c r="AE230" s="2">
        <f t="shared" si="56"/>
        <v>0</v>
      </c>
      <c r="AF230" s="2">
        <f t="shared" si="57"/>
        <v>0</v>
      </c>
      <c r="AG230" s="2">
        <f t="shared" si="58"/>
        <v>0</v>
      </c>
      <c r="AH230" s="2">
        <f t="shared" si="59"/>
        <v>0</v>
      </c>
    </row>
    <row r="231" spans="1:34" ht="15.95" customHeight="1" x14ac:dyDescent="0.2">
      <c r="A231" s="138" t="str">
        <f>jogo!A231</f>
        <v>05.08. 17:00</v>
      </c>
      <c r="B231" s="139" t="str">
        <f>jogo!B231</f>
        <v>Grêmio</v>
      </c>
      <c r="C231" s="140"/>
      <c r="D231" s="141" t="s">
        <v>52</v>
      </c>
      <c r="E231" s="141"/>
      <c r="F231" s="142" t="str">
        <f>jogo!D231</f>
        <v>Atlético-MG</v>
      </c>
      <c r="G231" s="196" t="str">
        <f>jogo!E231</f>
        <v>Arena do Grêmio</v>
      </c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2" t="str">
        <f t="shared" si="48"/>
        <v/>
      </c>
      <c r="X231" s="2" t="str">
        <f t="shared" si="49"/>
        <v/>
      </c>
      <c r="Y231" s="2" t="str">
        <f t="shared" si="50"/>
        <v/>
      </c>
      <c r="Z231" s="2" t="str">
        <f t="shared" si="51"/>
        <v/>
      </c>
      <c r="AA231" s="2" t="str">
        <f t="shared" si="52"/>
        <v/>
      </c>
      <c r="AB231" s="2" t="str">
        <f t="shared" si="53"/>
        <v/>
      </c>
      <c r="AC231" s="2">
        <f t="shared" si="54"/>
        <v>0</v>
      </c>
      <c r="AD231" s="2">
        <f t="shared" si="55"/>
        <v>0</v>
      </c>
      <c r="AE231" s="2">
        <f t="shared" si="56"/>
        <v>0</v>
      </c>
      <c r="AF231" s="2">
        <f t="shared" si="57"/>
        <v>0</v>
      </c>
      <c r="AG231" s="2">
        <f t="shared" si="58"/>
        <v>0</v>
      </c>
      <c r="AH231" s="2">
        <f t="shared" si="59"/>
        <v>0</v>
      </c>
    </row>
    <row r="232" spans="1:34" ht="15.95" customHeight="1" x14ac:dyDescent="0.2">
      <c r="A232" s="138" t="str">
        <f>jogo!A232</f>
        <v>05.08. 17:00</v>
      </c>
      <c r="B232" s="139" t="str">
        <f>jogo!B232</f>
        <v>Palmeiras</v>
      </c>
      <c r="C232" s="140"/>
      <c r="D232" s="141" t="s">
        <v>52</v>
      </c>
      <c r="E232" s="141"/>
      <c r="F232" s="142" t="str">
        <f>jogo!D232</f>
        <v>Atlético-PR</v>
      </c>
      <c r="G232" s="196" t="str">
        <f>jogo!E232</f>
        <v>Allianz Parque</v>
      </c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2" t="str">
        <f t="shared" si="48"/>
        <v/>
      </c>
      <c r="X232" s="2" t="str">
        <f t="shared" si="49"/>
        <v/>
      </c>
      <c r="Y232" s="2" t="str">
        <f t="shared" si="50"/>
        <v/>
      </c>
      <c r="Z232" s="2" t="str">
        <f t="shared" si="51"/>
        <v/>
      </c>
      <c r="AA232" s="2" t="str">
        <f t="shared" si="52"/>
        <v/>
      </c>
      <c r="AB232" s="2" t="str">
        <f t="shared" si="53"/>
        <v/>
      </c>
      <c r="AC232" s="2">
        <f t="shared" si="54"/>
        <v>0</v>
      </c>
      <c r="AD232" s="2">
        <f t="shared" si="55"/>
        <v>0</v>
      </c>
      <c r="AE232" s="2">
        <f t="shared" si="56"/>
        <v>0</v>
      </c>
      <c r="AF232" s="2">
        <f t="shared" si="57"/>
        <v>0</v>
      </c>
      <c r="AG232" s="2">
        <f t="shared" si="58"/>
        <v>0</v>
      </c>
      <c r="AH232" s="2">
        <f t="shared" si="59"/>
        <v>0</v>
      </c>
    </row>
    <row r="233" spans="1:34" ht="15.95" customHeight="1" x14ac:dyDescent="0.2">
      <c r="A233" s="138" t="str">
        <f>jogo!A233</f>
        <v>05.08. 17:00</v>
      </c>
      <c r="B233" s="139" t="str">
        <f>jogo!B233</f>
        <v>Ponte Preta</v>
      </c>
      <c r="C233" s="140"/>
      <c r="D233" s="141" t="s">
        <v>52</v>
      </c>
      <c r="E233" s="141"/>
      <c r="F233" s="142" t="str">
        <f>jogo!D233</f>
        <v>Vasco</v>
      </c>
      <c r="G233" s="196" t="str">
        <f>jogo!E233</f>
        <v>Moisés Lucarelli</v>
      </c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2" t="str">
        <f t="shared" si="48"/>
        <v/>
      </c>
      <c r="X233" s="2" t="str">
        <f t="shared" si="49"/>
        <v/>
      </c>
      <c r="Y233" s="2" t="str">
        <f t="shared" si="50"/>
        <v/>
      </c>
      <c r="Z233" s="2" t="str">
        <f t="shared" si="51"/>
        <v/>
      </c>
      <c r="AA233" s="2" t="str">
        <f t="shared" si="52"/>
        <v/>
      </c>
      <c r="AB233" s="2" t="str">
        <f t="shared" si="53"/>
        <v/>
      </c>
      <c r="AC233" s="2">
        <f t="shared" si="54"/>
        <v>0</v>
      </c>
      <c r="AD233" s="2">
        <f t="shared" si="55"/>
        <v>0</v>
      </c>
      <c r="AE233" s="2">
        <f t="shared" si="56"/>
        <v>0</v>
      </c>
      <c r="AF233" s="2">
        <f t="shared" si="57"/>
        <v>0</v>
      </c>
      <c r="AG233" s="2">
        <f t="shared" si="58"/>
        <v>0</v>
      </c>
      <c r="AH233" s="2">
        <f t="shared" si="59"/>
        <v>0</v>
      </c>
    </row>
    <row r="234" spans="1:34" ht="15.95" customHeight="1" x14ac:dyDescent="0.2">
      <c r="A234" s="121" t="s">
        <v>74</v>
      </c>
      <c r="B234" s="122"/>
      <c r="C234" s="137"/>
      <c r="D234" s="122"/>
      <c r="E234" s="122"/>
      <c r="F234" s="122"/>
      <c r="G234" s="123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2" t="str">
        <f t="shared" si="48"/>
        <v/>
      </c>
      <c r="X234" s="2" t="str">
        <f t="shared" si="49"/>
        <v/>
      </c>
      <c r="Y234" s="2" t="str">
        <f t="shared" si="50"/>
        <v/>
      </c>
      <c r="Z234" s="2" t="str">
        <f t="shared" si="51"/>
        <v/>
      </c>
      <c r="AA234" s="2" t="str">
        <f t="shared" si="52"/>
        <v/>
      </c>
      <c r="AB234" s="2" t="str">
        <f t="shared" si="53"/>
        <v/>
      </c>
      <c r="AC234" s="2">
        <f t="shared" si="54"/>
        <v>0</v>
      </c>
      <c r="AD234" s="2">
        <f t="shared" si="55"/>
        <v>0</v>
      </c>
      <c r="AE234" s="2">
        <f t="shared" si="56"/>
        <v>0</v>
      </c>
      <c r="AF234" s="2">
        <f t="shared" si="57"/>
        <v>0</v>
      </c>
      <c r="AG234" s="2">
        <f t="shared" si="58"/>
        <v>0</v>
      </c>
      <c r="AH234" s="2">
        <f t="shared" si="59"/>
        <v>0</v>
      </c>
    </row>
    <row r="235" spans="1:34" ht="15.95" customHeight="1" x14ac:dyDescent="0.2">
      <c r="A235" s="124" t="s">
        <v>54</v>
      </c>
      <c r="B235" s="124"/>
      <c r="C235" s="132"/>
      <c r="D235" s="125"/>
      <c r="E235" s="124"/>
      <c r="F235" s="124"/>
      <c r="G235" s="124" t="s">
        <v>50</v>
      </c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2" t="str">
        <f t="shared" si="48"/>
        <v/>
      </c>
      <c r="X235" s="2" t="str">
        <f t="shared" si="49"/>
        <v/>
      </c>
      <c r="Y235" s="2" t="str">
        <f t="shared" si="50"/>
        <v/>
      </c>
      <c r="Z235" s="2" t="str">
        <f t="shared" si="51"/>
        <v/>
      </c>
      <c r="AA235" s="2" t="str">
        <f t="shared" si="52"/>
        <v/>
      </c>
      <c r="AB235" s="2" t="str">
        <f t="shared" si="53"/>
        <v/>
      </c>
      <c r="AC235" s="2">
        <f t="shared" si="54"/>
        <v>0</v>
      </c>
      <c r="AD235" s="2">
        <f t="shared" si="55"/>
        <v>0</v>
      </c>
      <c r="AE235" s="2">
        <f t="shared" si="56"/>
        <v>0</v>
      </c>
      <c r="AF235" s="2">
        <f t="shared" si="57"/>
        <v>0</v>
      </c>
      <c r="AG235" s="2">
        <f t="shared" si="58"/>
        <v>0</v>
      </c>
      <c r="AH235" s="2">
        <f t="shared" si="59"/>
        <v>0</v>
      </c>
    </row>
    <row r="236" spans="1:34" ht="15.95" customHeight="1" x14ac:dyDescent="0.2">
      <c r="A236" s="138" t="str">
        <f>jogo!A236</f>
        <v>12.08. 17:00</v>
      </c>
      <c r="B236" s="139" t="str">
        <f>jogo!B236</f>
        <v>Atlético-GO</v>
      </c>
      <c r="C236" s="140"/>
      <c r="D236" s="141" t="s">
        <v>52</v>
      </c>
      <c r="E236" s="141"/>
      <c r="F236" s="142" t="str">
        <f>jogo!D236</f>
        <v>Coritiba</v>
      </c>
      <c r="G236" s="196" t="str">
        <f>jogo!E236</f>
        <v>Serra Dourada</v>
      </c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2" t="str">
        <f t="shared" si="48"/>
        <v/>
      </c>
      <c r="X236" s="2" t="str">
        <f t="shared" si="49"/>
        <v/>
      </c>
      <c r="Y236" s="2" t="str">
        <f t="shared" si="50"/>
        <v/>
      </c>
      <c r="Z236" s="2" t="str">
        <f t="shared" si="51"/>
        <v/>
      </c>
      <c r="AA236" s="2" t="str">
        <f t="shared" si="52"/>
        <v/>
      </c>
      <c r="AB236" s="2" t="str">
        <f t="shared" si="53"/>
        <v/>
      </c>
      <c r="AC236" s="2">
        <f t="shared" si="54"/>
        <v>0</v>
      </c>
      <c r="AD236" s="2">
        <f t="shared" si="55"/>
        <v>0</v>
      </c>
      <c r="AE236" s="2">
        <f t="shared" si="56"/>
        <v>0</v>
      </c>
      <c r="AF236" s="2">
        <f t="shared" si="57"/>
        <v>0</v>
      </c>
      <c r="AG236" s="2">
        <f t="shared" si="58"/>
        <v>0</v>
      </c>
      <c r="AH236" s="2">
        <f t="shared" si="59"/>
        <v>0</v>
      </c>
    </row>
    <row r="237" spans="1:34" s="5" customFormat="1" ht="15.95" customHeight="1" x14ac:dyDescent="0.2">
      <c r="A237" s="138" t="str">
        <f>jogo!A237</f>
        <v>12.08. 17:00</v>
      </c>
      <c r="B237" s="139" t="str">
        <f>jogo!B237</f>
        <v>Atlético-MG</v>
      </c>
      <c r="C237" s="140"/>
      <c r="D237" s="141" t="s">
        <v>52</v>
      </c>
      <c r="E237" s="141"/>
      <c r="F237" s="142" t="str">
        <f>jogo!D237</f>
        <v>Flamengo</v>
      </c>
      <c r="G237" s="196" t="str">
        <f>jogo!E237</f>
        <v>Independência</v>
      </c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2" t="str">
        <f t="shared" si="48"/>
        <v/>
      </c>
      <c r="X237" s="2" t="str">
        <f t="shared" si="49"/>
        <v/>
      </c>
      <c r="Y237" s="2" t="str">
        <f t="shared" si="50"/>
        <v/>
      </c>
      <c r="Z237" s="2" t="str">
        <f t="shared" si="51"/>
        <v/>
      </c>
      <c r="AA237" s="2" t="str">
        <f t="shared" si="52"/>
        <v/>
      </c>
      <c r="AB237" s="2" t="str">
        <f t="shared" si="53"/>
        <v/>
      </c>
      <c r="AC237" s="2">
        <f t="shared" si="54"/>
        <v>0</v>
      </c>
      <c r="AD237" s="2">
        <f t="shared" si="55"/>
        <v>0</v>
      </c>
      <c r="AE237" s="2">
        <f t="shared" si="56"/>
        <v>0</v>
      </c>
      <c r="AF237" s="2">
        <f t="shared" si="57"/>
        <v>0</v>
      </c>
      <c r="AG237" s="2">
        <f t="shared" si="58"/>
        <v>0</v>
      </c>
      <c r="AH237" s="2">
        <f t="shared" si="59"/>
        <v>0</v>
      </c>
    </row>
    <row r="238" spans="1:34" s="5" customFormat="1" ht="15.95" customHeight="1" x14ac:dyDescent="0.2">
      <c r="A238" s="138" t="str">
        <f>jogo!A238</f>
        <v>12.08. 17:00</v>
      </c>
      <c r="B238" s="139" t="str">
        <f>jogo!B238</f>
        <v>Atlético-PR</v>
      </c>
      <c r="C238" s="140"/>
      <c r="D238" s="141" t="s">
        <v>52</v>
      </c>
      <c r="E238" s="141"/>
      <c r="F238" s="142" t="str">
        <f>jogo!D238</f>
        <v>Bahia</v>
      </c>
      <c r="G238" s="196" t="str">
        <f>jogo!E238</f>
        <v>Arena da Baixada</v>
      </c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2" t="str">
        <f t="shared" si="48"/>
        <v/>
      </c>
      <c r="X238" s="2" t="str">
        <f t="shared" si="49"/>
        <v/>
      </c>
      <c r="Y238" s="2" t="str">
        <f t="shared" si="50"/>
        <v/>
      </c>
      <c r="Z238" s="2" t="str">
        <f t="shared" si="51"/>
        <v/>
      </c>
      <c r="AA238" s="2" t="str">
        <f t="shared" si="52"/>
        <v/>
      </c>
      <c r="AB238" s="2" t="str">
        <f t="shared" si="53"/>
        <v/>
      </c>
      <c r="AC238" s="2">
        <f t="shared" si="54"/>
        <v>0</v>
      </c>
      <c r="AD238" s="2">
        <f t="shared" si="55"/>
        <v>0</v>
      </c>
      <c r="AE238" s="2">
        <f t="shared" si="56"/>
        <v>0</v>
      </c>
      <c r="AF238" s="2">
        <f t="shared" si="57"/>
        <v>0</v>
      </c>
      <c r="AG238" s="2">
        <f t="shared" si="58"/>
        <v>0</v>
      </c>
      <c r="AH238" s="2">
        <f t="shared" si="59"/>
        <v>0</v>
      </c>
    </row>
    <row r="239" spans="1:34" s="5" customFormat="1" ht="15.95" customHeight="1" x14ac:dyDescent="0.2">
      <c r="A239" s="138" t="str">
        <f>jogo!A239</f>
        <v>12.08. 17:00</v>
      </c>
      <c r="B239" s="139" t="str">
        <f>jogo!B239</f>
        <v>Botafogo</v>
      </c>
      <c r="C239" s="140"/>
      <c r="D239" s="141" t="s">
        <v>52</v>
      </c>
      <c r="E239" s="141"/>
      <c r="F239" s="142" t="str">
        <f>jogo!D239</f>
        <v>Grêmio</v>
      </c>
      <c r="G239" s="196" t="str">
        <f>jogo!E239</f>
        <v>Nilton Santos</v>
      </c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2" t="str">
        <f t="shared" si="48"/>
        <v/>
      </c>
      <c r="X239" s="2" t="str">
        <f t="shared" si="49"/>
        <v/>
      </c>
      <c r="Y239" s="2" t="str">
        <f t="shared" si="50"/>
        <v/>
      </c>
      <c r="Z239" s="2" t="str">
        <f t="shared" si="51"/>
        <v/>
      </c>
      <c r="AA239" s="2" t="str">
        <f t="shared" si="52"/>
        <v/>
      </c>
      <c r="AB239" s="2" t="str">
        <f t="shared" si="53"/>
        <v/>
      </c>
      <c r="AC239" s="2">
        <f t="shared" si="54"/>
        <v>0</v>
      </c>
      <c r="AD239" s="2">
        <f t="shared" si="55"/>
        <v>0</v>
      </c>
      <c r="AE239" s="2">
        <f t="shared" si="56"/>
        <v>0</v>
      </c>
      <c r="AF239" s="2">
        <f t="shared" si="57"/>
        <v>0</v>
      </c>
      <c r="AG239" s="2">
        <f t="shared" si="58"/>
        <v>0</v>
      </c>
      <c r="AH239" s="2">
        <f t="shared" si="59"/>
        <v>0</v>
      </c>
    </row>
    <row r="240" spans="1:34" s="5" customFormat="1" ht="15.95" customHeight="1" x14ac:dyDescent="0.2">
      <c r="A240" s="138" t="str">
        <f>jogo!A240</f>
        <v>12.08. 17:00</v>
      </c>
      <c r="B240" s="139" t="str">
        <f>jogo!B240</f>
        <v>Chapecoense</v>
      </c>
      <c r="C240" s="140"/>
      <c r="D240" s="141" t="s">
        <v>52</v>
      </c>
      <c r="E240" s="141"/>
      <c r="F240" s="142" t="str">
        <f>jogo!D240</f>
        <v>Corinthians</v>
      </c>
      <c r="G240" s="196" t="str">
        <f>jogo!E240</f>
        <v>Arena Condá</v>
      </c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2" t="str">
        <f t="shared" si="48"/>
        <v/>
      </c>
      <c r="X240" s="2" t="str">
        <f t="shared" si="49"/>
        <v/>
      </c>
      <c r="Y240" s="2" t="str">
        <f t="shared" si="50"/>
        <v/>
      </c>
      <c r="Z240" s="2" t="str">
        <f t="shared" si="51"/>
        <v/>
      </c>
      <c r="AA240" s="2" t="str">
        <f t="shared" si="52"/>
        <v/>
      </c>
      <c r="AB240" s="2" t="str">
        <f t="shared" si="53"/>
        <v/>
      </c>
      <c r="AC240" s="2">
        <f t="shared" si="54"/>
        <v>0</v>
      </c>
      <c r="AD240" s="2">
        <f t="shared" si="55"/>
        <v>0</v>
      </c>
      <c r="AE240" s="2">
        <f t="shared" si="56"/>
        <v>0</v>
      </c>
      <c r="AF240" s="2">
        <f t="shared" si="57"/>
        <v>0</v>
      </c>
      <c r="AG240" s="2">
        <f t="shared" si="58"/>
        <v>0</v>
      </c>
      <c r="AH240" s="2">
        <f t="shared" si="59"/>
        <v>0</v>
      </c>
    </row>
    <row r="241" spans="1:34" s="5" customFormat="1" ht="15.95" customHeight="1" x14ac:dyDescent="0.2">
      <c r="A241" s="138" t="str">
        <f>jogo!A241</f>
        <v>12.08. 17:00</v>
      </c>
      <c r="B241" s="139" t="str">
        <f>jogo!B241</f>
        <v>Santos</v>
      </c>
      <c r="C241" s="140"/>
      <c r="D241" s="141" t="s">
        <v>52</v>
      </c>
      <c r="E241" s="141"/>
      <c r="F241" s="142" t="str">
        <f>jogo!D241</f>
        <v>Fluminense</v>
      </c>
      <c r="G241" s="196" t="str">
        <f>jogo!E241</f>
        <v>Vila Belmiro</v>
      </c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2" t="str">
        <f t="shared" si="48"/>
        <v/>
      </c>
      <c r="X241" s="2" t="str">
        <f t="shared" si="49"/>
        <v/>
      </c>
      <c r="Y241" s="2" t="str">
        <f t="shared" si="50"/>
        <v/>
      </c>
      <c r="Z241" s="2" t="str">
        <f t="shared" si="51"/>
        <v/>
      </c>
      <c r="AA241" s="2" t="str">
        <f t="shared" si="52"/>
        <v/>
      </c>
      <c r="AB241" s="2" t="str">
        <f t="shared" si="53"/>
        <v/>
      </c>
      <c r="AC241" s="2">
        <f t="shared" si="54"/>
        <v>0</v>
      </c>
      <c r="AD241" s="2">
        <f t="shared" si="55"/>
        <v>0</v>
      </c>
      <c r="AE241" s="2">
        <f t="shared" si="56"/>
        <v>0</v>
      </c>
      <c r="AF241" s="2">
        <f t="shared" si="57"/>
        <v>0</v>
      </c>
      <c r="AG241" s="2">
        <f t="shared" si="58"/>
        <v>0</v>
      </c>
      <c r="AH241" s="2">
        <f t="shared" si="59"/>
        <v>0</v>
      </c>
    </row>
    <row r="242" spans="1:34" s="5" customFormat="1" ht="15.95" customHeight="1" x14ac:dyDescent="0.2">
      <c r="A242" s="138" t="str">
        <f>jogo!A242</f>
        <v>12.08. 17:00</v>
      </c>
      <c r="B242" s="139" t="str">
        <f>jogo!B242</f>
        <v>São Paulo</v>
      </c>
      <c r="C242" s="140"/>
      <c r="D242" s="141" t="s">
        <v>52</v>
      </c>
      <c r="E242" s="141"/>
      <c r="F242" s="142" t="str">
        <f>jogo!D242</f>
        <v>Cruzeiro</v>
      </c>
      <c r="G242" s="196" t="str">
        <f>jogo!E242</f>
        <v>Morumbi</v>
      </c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2" t="str">
        <f t="shared" si="48"/>
        <v/>
      </c>
      <c r="X242" s="2" t="str">
        <f t="shared" si="49"/>
        <v/>
      </c>
      <c r="Y242" s="2" t="str">
        <f t="shared" si="50"/>
        <v/>
      </c>
      <c r="Z242" s="2" t="str">
        <f t="shared" si="51"/>
        <v/>
      </c>
      <c r="AA242" s="2" t="str">
        <f t="shared" si="52"/>
        <v/>
      </c>
      <c r="AB242" s="2" t="str">
        <f t="shared" si="53"/>
        <v/>
      </c>
      <c r="AC242" s="2">
        <f t="shared" si="54"/>
        <v>0</v>
      </c>
      <c r="AD242" s="2">
        <f t="shared" si="55"/>
        <v>0</v>
      </c>
      <c r="AE242" s="2">
        <f t="shared" si="56"/>
        <v>0</v>
      </c>
      <c r="AF242" s="2">
        <f t="shared" si="57"/>
        <v>0</v>
      </c>
      <c r="AG242" s="2">
        <f t="shared" si="58"/>
        <v>0</v>
      </c>
      <c r="AH242" s="2">
        <f t="shared" si="59"/>
        <v>0</v>
      </c>
    </row>
    <row r="243" spans="1:34" s="5" customFormat="1" ht="15.95" customHeight="1" x14ac:dyDescent="0.2">
      <c r="A243" s="138" t="str">
        <f>jogo!A243</f>
        <v>12.08. 17:00</v>
      </c>
      <c r="B243" s="139" t="str">
        <f>jogo!B243</f>
        <v>Sport Recife</v>
      </c>
      <c r="C243" s="140"/>
      <c r="D243" s="141" t="s">
        <v>52</v>
      </c>
      <c r="E243" s="141"/>
      <c r="F243" s="142" t="str">
        <f>jogo!D243</f>
        <v>Ponte Preta</v>
      </c>
      <c r="G243" s="196" t="str">
        <f>jogo!E243</f>
        <v>Ilha do Retiro</v>
      </c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2" t="str">
        <f t="shared" si="48"/>
        <v/>
      </c>
      <c r="X243" s="2" t="str">
        <f t="shared" si="49"/>
        <v/>
      </c>
      <c r="Y243" s="2" t="str">
        <f t="shared" si="50"/>
        <v/>
      </c>
      <c r="Z243" s="2" t="str">
        <f t="shared" si="51"/>
        <v/>
      </c>
      <c r="AA243" s="2" t="str">
        <f t="shared" si="52"/>
        <v/>
      </c>
      <c r="AB243" s="2" t="str">
        <f t="shared" si="53"/>
        <v/>
      </c>
      <c r="AC243" s="2">
        <f t="shared" si="54"/>
        <v>0</v>
      </c>
      <c r="AD243" s="2">
        <f t="shared" si="55"/>
        <v>0</v>
      </c>
      <c r="AE243" s="2">
        <f t="shared" si="56"/>
        <v>0</v>
      </c>
      <c r="AF243" s="2">
        <f t="shared" si="57"/>
        <v>0</v>
      </c>
      <c r="AG243" s="2">
        <f t="shared" si="58"/>
        <v>0</v>
      </c>
      <c r="AH243" s="2">
        <f t="shared" si="59"/>
        <v>0</v>
      </c>
    </row>
    <row r="244" spans="1:34" s="5" customFormat="1" ht="15.95" customHeight="1" x14ac:dyDescent="0.2">
      <c r="A244" s="138" t="str">
        <f>jogo!A244</f>
        <v>12.08. 17:00</v>
      </c>
      <c r="B244" s="139" t="str">
        <f>jogo!B244</f>
        <v>Vasco</v>
      </c>
      <c r="C244" s="140"/>
      <c r="D244" s="141" t="s">
        <v>52</v>
      </c>
      <c r="E244" s="141"/>
      <c r="F244" s="142" t="str">
        <f>jogo!D244</f>
        <v>Palmeiras</v>
      </c>
      <c r="G244" s="196" t="str">
        <f>jogo!E244</f>
        <v>São Januário</v>
      </c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2" t="str">
        <f t="shared" si="48"/>
        <v/>
      </c>
      <c r="X244" s="2" t="str">
        <f t="shared" si="49"/>
        <v/>
      </c>
      <c r="Y244" s="2" t="str">
        <f t="shared" si="50"/>
        <v/>
      </c>
      <c r="Z244" s="2" t="str">
        <f t="shared" si="51"/>
        <v/>
      </c>
      <c r="AA244" s="2" t="str">
        <f t="shared" si="52"/>
        <v/>
      </c>
      <c r="AB244" s="2" t="str">
        <f t="shared" si="53"/>
        <v/>
      </c>
      <c r="AC244" s="2">
        <f t="shared" si="54"/>
        <v>0</v>
      </c>
      <c r="AD244" s="2">
        <f t="shared" si="55"/>
        <v>0</v>
      </c>
      <c r="AE244" s="2">
        <f t="shared" si="56"/>
        <v>0</v>
      </c>
      <c r="AF244" s="2">
        <f t="shared" si="57"/>
        <v>0</v>
      </c>
      <c r="AG244" s="2">
        <f t="shared" si="58"/>
        <v>0</v>
      </c>
      <c r="AH244" s="2">
        <f t="shared" si="59"/>
        <v>0</v>
      </c>
    </row>
    <row r="245" spans="1:34" s="5" customFormat="1" ht="15.95" customHeight="1" x14ac:dyDescent="0.2">
      <c r="A245" s="138" t="str">
        <f>jogo!A245</f>
        <v>12.08. 17:00</v>
      </c>
      <c r="B245" s="139" t="str">
        <f>jogo!B245</f>
        <v>Vitória</v>
      </c>
      <c r="C245" s="140"/>
      <c r="D245" s="141" t="s">
        <v>52</v>
      </c>
      <c r="E245" s="141"/>
      <c r="F245" s="142" t="str">
        <f>jogo!D245</f>
        <v>Avaí</v>
      </c>
      <c r="G245" s="196" t="str">
        <f>jogo!E245</f>
        <v>Barradão</v>
      </c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2" t="str">
        <f t="shared" si="48"/>
        <v/>
      </c>
      <c r="X245" s="2" t="str">
        <f t="shared" si="49"/>
        <v/>
      </c>
      <c r="Y245" s="2" t="str">
        <f t="shared" si="50"/>
        <v/>
      </c>
      <c r="Z245" s="2" t="str">
        <f t="shared" si="51"/>
        <v/>
      </c>
      <c r="AA245" s="2" t="str">
        <f t="shared" si="52"/>
        <v/>
      </c>
      <c r="AB245" s="2" t="str">
        <f t="shared" si="53"/>
        <v/>
      </c>
      <c r="AC245" s="2">
        <f t="shared" si="54"/>
        <v>0</v>
      </c>
      <c r="AD245" s="2">
        <f t="shared" si="55"/>
        <v>0</v>
      </c>
      <c r="AE245" s="2">
        <f t="shared" si="56"/>
        <v>0</v>
      </c>
      <c r="AF245" s="2">
        <f t="shared" si="57"/>
        <v>0</v>
      </c>
      <c r="AG245" s="2">
        <f t="shared" si="58"/>
        <v>0</v>
      </c>
      <c r="AH245" s="2">
        <f t="shared" si="59"/>
        <v>0</v>
      </c>
    </row>
    <row r="246" spans="1:34" s="5" customFormat="1" ht="15.95" customHeight="1" x14ac:dyDescent="0.2">
      <c r="A246" s="121" t="s">
        <v>75</v>
      </c>
      <c r="B246" s="122"/>
      <c r="C246" s="137"/>
      <c r="D246" s="122"/>
      <c r="E246" s="122"/>
      <c r="F246" s="122"/>
      <c r="G246" s="12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2" t="str">
        <f t="shared" si="48"/>
        <v/>
      </c>
      <c r="X246" s="2" t="str">
        <f t="shared" si="49"/>
        <v/>
      </c>
      <c r="Y246" s="2" t="str">
        <f t="shared" si="50"/>
        <v/>
      </c>
      <c r="Z246" s="2" t="str">
        <f t="shared" si="51"/>
        <v/>
      </c>
      <c r="AA246" s="2" t="str">
        <f t="shared" si="52"/>
        <v/>
      </c>
      <c r="AB246" s="2" t="str">
        <f t="shared" si="53"/>
        <v/>
      </c>
      <c r="AC246" s="2">
        <f t="shared" si="54"/>
        <v>0</v>
      </c>
      <c r="AD246" s="2">
        <f t="shared" si="55"/>
        <v>0</v>
      </c>
      <c r="AE246" s="2">
        <f t="shared" si="56"/>
        <v>0</v>
      </c>
      <c r="AF246" s="2">
        <f t="shared" si="57"/>
        <v>0</v>
      </c>
      <c r="AG246" s="2">
        <f t="shared" si="58"/>
        <v>0</v>
      </c>
      <c r="AH246" s="2">
        <f t="shared" si="59"/>
        <v>0</v>
      </c>
    </row>
    <row r="247" spans="1:34" ht="15.95" customHeight="1" x14ac:dyDescent="0.2">
      <c r="A247" s="124" t="s">
        <v>54</v>
      </c>
      <c r="B247" s="124"/>
      <c r="C247" s="132"/>
      <c r="D247" s="125"/>
      <c r="E247" s="124"/>
      <c r="F247" s="124"/>
      <c r="G247" s="124" t="s">
        <v>50</v>
      </c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2" t="str">
        <f t="shared" si="48"/>
        <v/>
      </c>
      <c r="X247" s="2" t="str">
        <f t="shared" si="49"/>
        <v/>
      </c>
      <c r="Y247" s="2" t="str">
        <f t="shared" si="50"/>
        <v/>
      </c>
      <c r="Z247" s="2" t="str">
        <f t="shared" si="51"/>
        <v/>
      </c>
      <c r="AA247" s="2" t="str">
        <f t="shared" si="52"/>
        <v/>
      </c>
      <c r="AB247" s="2" t="str">
        <f t="shared" si="53"/>
        <v/>
      </c>
      <c r="AC247" s="2">
        <f t="shared" si="54"/>
        <v>0</v>
      </c>
      <c r="AD247" s="2">
        <f t="shared" si="55"/>
        <v>0</v>
      </c>
      <c r="AE247" s="2">
        <f t="shared" si="56"/>
        <v>0</v>
      </c>
      <c r="AF247" s="2">
        <f t="shared" si="57"/>
        <v>0</v>
      </c>
      <c r="AG247" s="2">
        <f t="shared" si="58"/>
        <v>0</v>
      </c>
      <c r="AH247" s="2">
        <f t="shared" si="59"/>
        <v>0</v>
      </c>
    </row>
    <row r="248" spans="1:34" ht="15.95" customHeight="1" x14ac:dyDescent="0.2">
      <c r="A248" s="138" t="str">
        <f>jogo!A248</f>
        <v>19.08. 17:00</v>
      </c>
      <c r="B248" s="139" t="str">
        <f>jogo!B248</f>
        <v>Avaí</v>
      </c>
      <c r="C248" s="140"/>
      <c r="D248" s="141" t="s">
        <v>52</v>
      </c>
      <c r="E248" s="141"/>
      <c r="F248" s="142" t="str">
        <f>jogo!D248</f>
        <v>São Paulo</v>
      </c>
      <c r="G248" s="196" t="str">
        <f>jogo!E248</f>
        <v>Ressacada</v>
      </c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2" t="str">
        <f t="shared" si="48"/>
        <v/>
      </c>
      <c r="X248" s="2" t="str">
        <f t="shared" si="49"/>
        <v/>
      </c>
      <c r="Y248" s="2" t="str">
        <f t="shared" si="50"/>
        <v/>
      </c>
      <c r="Z248" s="2" t="str">
        <f t="shared" si="51"/>
        <v/>
      </c>
      <c r="AA248" s="2" t="str">
        <f t="shared" si="52"/>
        <v/>
      </c>
      <c r="AB248" s="2" t="str">
        <f t="shared" si="53"/>
        <v/>
      </c>
      <c r="AC248" s="2">
        <f t="shared" si="54"/>
        <v>0</v>
      </c>
      <c r="AD248" s="2">
        <f t="shared" si="55"/>
        <v>0</v>
      </c>
      <c r="AE248" s="2">
        <f t="shared" si="56"/>
        <v>0</v>
      </c>
      <c r="AF248" s="2">
        <f t="shared" si="57"/>
        <v>0</v>
      </c>
      <c r="AG248" s="2">
        <f t="shared" si="58"/>
        <v>0</v>
      </c>
      <c r="AH248" s="2">
        <f t="shared" si="59"/>
        <v>0</v>
      </c>
    </row>
    <row r="249" spans="1:34" ht="15.95" customHeight="1" x14ac:dyDescent="0.2">
      <c r="A249" s="138" t="str">
        <f>jogo!A249</f>
        <v>19.08. 17:00</v>
      </c>
      <c r="B249" s="139" t="str">
        <f>jogo!B249</f>
        <v>Bahia</v>
      </c>
      <c r="C249" s="140"/>
      <c r="D249" s="141" t="s">
        <v>52</v>
      </c>
      <c r="E249" s="141"/>
      <c r="F249" s="142" t="str">
        <f>jogo!D249</f>
        <v>Vasco</v>
      </c>
      <c r="G249" s="196" t="str">
        <f>jogo!E249</f>
        <v>Arena Fonte Nova</v>
      </c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2" t="str">
        <f t="shared" si="48"/>
        <v/>
      </c>
      <c r="X249" s="2" t="str">
        <f t="shared" si="49"/>
        <v/>
      </c>
      <c r="Y249" s="2" t="str">
        <f t="shared" si="50"/>
        <v/>
      </c>
      <c r="Z249" s="2" t="str">
        <f t="shared" si="51"/>
        <v/>
      </c>
      <c r="AA249" s="2" t="str">
        <f t="shared" si="52"/>
        <v/>
      </c>
      <c r="AB249" s="2" t="str">
        <f t="shared" si="53"/>
        <v/>
      </c>
      <c r="AC249" s="2">
        <f t="shared" si="54"/>
        <v>0</v>
      </c>
      <c r="AD249" s="2">
        <f t="shared" si="55"/>
        <v>0</v>
      </c>
      <c r="AE249" s="2">
        <f t="shared" si="56"/>
        <v>0</v>
      </c>
      <c r="AF249" s="2">
        <f t="shared" si="57"/>
        <v>0</v>
      </c>
      <c r="AG249" s="2">
        <f t="shared" si="58"/>
        <v>0</v>
      </c>
      <c r="AH249" s="2">
        <f t="shared" si="59"/>
        <v>0</v>
      </c>
    </row>
    <row r="250" spans="1:34" ht="15.95" customHeight="1" x14ac:dyDescent="0.2">
      <c r="A250" s="138" t="str">
        <f>jogo!A250</f>
        <v>19.08. 17:00</v>
      </c>
      <c r="B250" s="139" t="str">
        <f>jogo!B250</f>
        <v>Corinthians</v>
      </c>
      <c r="C250" s="140"/>
      <c r="D250" s="141" t="s">
        <v>52</v>
      </c>
      <c r="E250" s="141"/>
      <c r="F250" s="142" t="str">
        <f>jogo!D250</f>
        <v>Vitória</v>
      </c>
      <c r="G250" s="196" t="str">
        <f>jogo!E250</f>
        <v>Arena Corinthians</v>
      </c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2" t="str">
        <f t="shared" si="48"/>
        <v/>
      </c>
      <c r="X250" s="2" t="str">
        <f t="shared" si="49"/>
        <v/>
      </c>
      <c r="Y250" s="2" t="str">
        <f t="shared" si="50"/>
        <v/>
      </c>
      <c r="Z250" s="2" t="str">
        <f t="shared" si="51"/>
        <v/>
      </c>
      <c r="AA250" s="2" t="str">
        <f t="shared" si="52"/>
        <v/>
      </c>
      <c r="AB250" s="2" t="str">
        <f t="shared" si="53"/>
        <v/>
      </c>
      <c r="AC250" s="2">
        <f t="shared" si="54"/>
        <v>0</v>
      </c>
      <c r="AD250" s="2">
        <f t="shared" si="55"/>
        <v>0</v>
      </c>
      <c r="AE250" s="2">
        <f t="shared" si="56"/>
        <v>0</v>
      </c>
      <c r="AF250" s="2">
        <f t="shared" si="57"/>
        <v>0</v>
      </c>
      <c r="AG250" s="2">
        <f t="shared" si="58"/>
        <v>0</v>
      </c>
      <c r="AH250" s="2">
        <f t="shared" si="59"/>
        <v>0</v>
      </c>
    </row>
    <row r="251" spans="1:34" ht="15.95" customHeight="1" x14ac:dyDescent="0.2">
      <c r="A251" s="138" t="str">
        <f>jogo!A251</f>
        <v>19.08. 17:00</v>
      </c>
      <c r="B251" s="139" t="str">
        <f>jogo!B251</f>
        <v>Coritiba</v>
      </c>
      <c r="C251" s="140"/>
      <c r="D251" s="141" t="s">
        <v>52</v>
      </c>
      <c r="E251" s="141"/>
      <c r="F251" s="142" t="str">
        <f>jogo!D251</f>
        <v>Santos</v>
      </c>
      <c r="G251" s="196" t="str">
        <f>jogo!E251</f>
        <v>Couto Pereira</v>
      </c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2" t="str">
        <f t="shared" si="48"/>
        <v/>
      </c>
      <c r="X251" s="2" t="str">
        <f t="shared" si="49"/>
        <v/>
      </c>
      <c r="Y251" s="2" t="str">
        <f t="shared" si="50"/>
        <v/>
      </c>
      <c r="Z251" s="2" t="str">
        <f t="shared" si="51"/>
        <v/>
      </c>
      <c r="AA251" s="2" t="str">
        <f t="shared" si="52"/>
        <v/>
      </c>
      <c r="AB251" s="2" t="str">
        <f t="shared" si="53"/>
        <v/>
      </c>
      <c r="AC251" s="2">
        <f t="shared" si="54"/>
        <v>0</v>
      </c>
      <c r="AD251" s="2">
        <f t="shared" si="55"/>
        <v>0</v>
      </c>
      <c r="AE251" s="2">
        <f t="shared" si="56"/>
        <v>0</v>
      </c>
      <c r="AF251" s="2">
        <f t="shared" si="57"/>
        <v>0</v>
      </c>
      <c r="AG251" s="2">
        <f t="shared" si="58"/>
        <v>0</v>
      </c>
      <c r="AH251" s="2">
        <f t="shared" si="59"/>
        <v>0</v>
      </c>
    </row>
    <row r="252" spans="1:34" ht="15.95" customHeight="1" x14ac:dyDescent="0.2">
      <c r="A252" s="138" t="str">
        <f>jogo!A252</f>
        <v>19.08. 17:00</v>
      </c>
      <c r="B252" s="139" t="str">
        <f>jogo!B252</f>
        <v>Cruzeiro</v>
      </c>
      <c r="C252" s="140"/>
      <c r="D252" s="141" t="s">
        <v>52</v>
      </c>
      <c r="E252" s="141"/>
      <c r="F252" s="142" t="str">
        <f>jogo!D252</f>
        <v>Sport Recife</v>
      </c>
      <c r="G252" s="196" t="str">
        <f>jogo!E252</f>
        <v>Mineirão</v>
      </c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2" t="str">
        <f t="shared" si="48"/>
        <v/>
      </c>
      <c r="X252" s="2" t="str">
        <f t="shared" si="49"/>
        <v/>
      </c>
      <c r="Y252" s="2" t="str">
        <f t="shared" si="50"/>
        <v/>
      </c>
      <c r="Z252" s="2" t="str">
        <f t="shared" si="51"/>
        <v/>
      </c>
      <c r="AA252" s="2" t="str">
        <f t="shared" si="52"/>
        <v/>
      </c>
      <c r="AB252" s="2" t="str">
        <f t="shared" si="53"/>
        <v/>
      </c>
      <c r="AC252" s="2">
        <f t="shared" si="54"/>
        <v>0</v>
      </c>
      <c r="AD252" s="2">
        <f t="shared" si="55"/>
        <v>0</v>
      </c>
      <c r="AE252" s="2">
        <f t="shared" si="56"/>
        <v>0</v>
      </c>
      <c r="AF252" s="2">
        <f t="shared" si="57"/>
        <v>0</v>
      </c>
      <c r="AG252" s="2">
        <f t="shared" si="58"/>
        <v>0</v>
      </c>
      <c r="AH252" s="2">
        <f t="shared" si="59"/>
        <v>0</v>
      </c>
    </row>
    <row r="253" spans="1:34" ht="15.95" customHeight="1" x14ac:dyDescent="0.2">
      <c r="A253" s="138" t="str">
        <f>jogo!A253</f>
        <v>19.08. 17:00</v>
      </c>
      <c r="B253" s="139" t="str">
        <f>jogo!B253</f>
        <v>Flamengo</v>
      </c>
      <c r="C253" s="140"/>
      <c r="D253" s="141" t="s">
        <v>52</v>
      </c>
      <c r="E253" s="141"/>
      <c r="F253" s="142" t="str">
        <f>jogo!D253</f>
        <v>Atlético-GO</v>
      </c>
      <c r="G253" s="196" t="str">
        <f>jogo!E253</f>
        <v>Maracanã</v>
      </c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2" t="str">
        <f t="shared" si="48"/>
        <v/>
      </c>
      <c r="X253" s="2" t="str">
        <f t="shared" si="49"/>
        <v/>
      </c>
      <c r="Y253" s="2" t="str">
        <f t="shared" si="50"/>
        <v/>
      </c>
      <c r="Z253" s="2" t="str">
        <f t="shared" si="51"/>
        <v/>
      </c>
      <c r="AA253" s="2" t="str">
        <f t="shared" si="52"/>
        <v/>
      </c>
      <c r="AB253" s="2" t="str">
        <f t="shared" si="53"/>
        <v/>
      </c>
      <c r="AC253" s="2">
        <f t="shared" si="54"/>
        <v>0</v>
      </c>
      <c r="AD253" s="2">
        <f t="shared" si="55"/>
        <v>0</v>
      </c>
      <c r="AE253" s="2">
        <f t="shared" si="56"/>
        <v>0</v>
      </c>
      <c r="AF253" s="2">
        <f t="shared" si="57"/>
        <v>0</v>
      </c>
      <c r="AG253" s="2">
        <f t="shared" si="58"/>
        <v>0</v>
      </c>
      <c r="AH253" s="2">
        <f t="shared" si="59"/>
        <v>0</v>
      </c>
    </row>
    <row r="254" spans="1:34" ht="15.95" customHeight="1" x14ac:dyDescent="0.2">
      <c r="A254" s="138" t="str">
        <f>jogo!A254</f>
        <v>19.08. 17:00</v>
      </c>
      <c r="B254" s="139" t="str">
        <f>jogo!B254</f>
        <v>Fluminense</v>
      </c>
      <c r="C254" s="140"/>
      <c r="D254" s="141" t="s">
        <v>52</v>
      </c>
      <c r="E254" s="141"/>
      <c r="F254" s="142" t="str">
        <f>jogo!D254</f>
        <v>Atlético-MG</v>
      </c>
      <c r="G254" s="196" t="str">
        <f>jogo!E254</f>
        <v>Maracanã</v>
      </c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2" t="str">
        <f t="shared" si="48"/>
        <v/>
      </c>
      <c r="X254" s="2" t="str">
        <f t="shared" si="49"/>
        <v/>
      </c>
      <c r="Y254" s="2" t="str">
        <f t="shared" si="50"/>
        <v/>
      </c>
      <c r="Z254" s="2" t="str">
        <f t="shared" si="51"/>
        <v/>
      </c>
      <c r="AA254" s="2" t="str">
        <f t="shared" si="52"/>
        <v/>
      </c>
      <c r="AB254" s="2" t="str">
        <f t="shared" si="53"/>
        <v/>
      </c>
      <c r="AC254" s="2">
        <f t="shared" si="54"/>
        <v>0</v>
      </c>
      <c r="AD254" s="2">
        <f t="shared" si="55"/>
        <v>0</v>
      </c>
      <c r="AE254" s="2">
        <f t="shared" si="56"/>
        <v>0</v>
      </c>
      <c r="AF254" s="2">
        <f t="shared" si="57"/>
        <v>0</v>
      </c>
      <c r="AG254" s="2">
        <f t="shared" si="58"/>
        <v>0</v>
      </c>
      <c r="AH254" s="2">
        <f t="shared" si="59"/>
        <v>0</v>
      </c>
    </row>
    <row r="255" spans="1:34" ht="15.95" customHeight="1" x14ac:dyDescent="0.2">
      <c r="A255" s="138" t="str">
        <f>jogo!A255</f>
        <v>19.08. 17:00</v>
      </c>
      <c r="B255" s="139" t="str">
        <f>jogo!B255</f>
        <v>Grêmio</v>
      </c>
      <c r="C255" s="140"/>
      <c r="D255" s="141" t="s">
        <v>52</v>
      </c>
      <c r="E255" s="141"/>
      <c r="F255" s="142" t="str">
        <f>jogo!D255</f>
        <v>Atlético-PR</v>
      </c>
      <c r="G255" s="196" t="str">
        <f>jogo!E255</f>
        <v>Arena do Grêmio</v>
      </c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2" t="str">
        <f t="shared" si="48"/>
        <v/>
      </c>
      <c r="X255" s="2" t="str">
        <f t="shared" si="49"/>
        <v/>
      </c>
      <c r="Y255" s="2" t="str">
        <f t="shared" si="50"/>
        <v/>
      </c>
      <c r="Z255" s="2" t="str">
        <f t="shared" si="51"/>
        <v/>
      </c>
      <c r="AA255" s="2" t="str">
        <f t="shared" si="52"/>
        <v/>
      </c>
      <c r="AB255" s="2" t="str">
        <f t="shared" si="53"/>
        <v/>
      </c>
      <c r="AC255" s="2">
        <f t="shared" si="54"/>
        <v>0</v>
      </c>
      <c r="AD255" s="2">
        <f t="shared" si="55"/>
        <v>0</v>
      </c>
      <c r="AE255" s="2">
        <f t="shared" si="56"/>
        <v>0</v>
      </c>
      <c r="AF255" s="2">
        <f t="shared" si="57"/>
        <v>0</v>
      </c>
      <c r="AG255" s="2">
        <f t="shared" si="58"/>
        <v>0</v>
      </c>
      <c r="AH255" s="2">
        <f t="shared" si="59"/>
        <v>0</v>
      </c>
    </row>
    <row r="256" spans="1:34" ht="15.95" customHeight="1" x14ac:dyDescent="0.2">
      <c r="A256" s="138" t="str">
        <f>jogo!A256</f>
        <v>19.08. 17:00</v>
      </c>
      <c r="B256" s="139" t="str">
        <f>jogo!B256</f>
        <v>Palmeiras</v>
      </c>
      <c r="C256" s="140"/>
      <c r="D256" s="141" t="s">
        <v>52</v>
      </c>
      <c r="E256" s="141"/>
      <c r="F256" s="142" t="str">
        <f>jogo!D256</f>
        <v>Chapecoense</v>
      </c>
      <c r="G256" s="196" t="str">
        <f>jogo!E256</f>
        <v>Allianz Parque</v>
      </c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2" t="str">
        <f t="shared" si="48"/>
        <v/>
      </c>
      <c r="X256" s="2" t="str">
        <f t="shared" si="49"/>
        <v/>
      </c>
      <c r="Y256" s="2" t="str">
        <f t="shared" si="50"/>
        <v/>
      </c>
      <c r="Z256" s="2" t="str">
        <f t="shared" si="51"/>
        <v/>
      </c>
      <c r="AA256" s="2" t="str">
        <f t="shared" si="52"/>
        <v/>
      </c>
      <c r="AB256" s="2" t="str">
        <f t="shared" si="53"/>
        <v/>
      </c>
      <c r="AC256" s="2">
        <f t="shared" si="54"/>
        <v>0</v>
      </c>
      <c r="AD256" s="2">
        <f t="shared" si="55"/>
        <v>0</v>
      </c>
      <c r="AE256" s="2">
        <f t="shared" si="56"/>
        <v>0</v>
      </c>
      <c r="AF256" s="2">
        <f t="shared" si="57"/>
        <v>0</v>
      </c>
      <c r="AG256" s="2">
        <f t="shared" si="58"/>
        <v>0</v>
      </c>
      <c r="AH256" s="2">
        <f t="shared" si="59"/>
        <v>0</v>
      </c>
    </row>
    <row r="257" spans="1:34" ht="15.95" customHeight="1" x14ac:dyDescent="0.2">
      <c r="A257" s="138" t="str">
        <f>jogo!A257</f>
        <v>19.08. 17:00</v>
      </c>
      <c r="B257" s="139" t="str">
        <f>jogo!B257</f>
        <v>Ponte Preta</v>
      </c>
      <c r="C257" s="140"/>
      <c r="D257" s="141" t="s">
        <v>52</v>
      </c>
      <c r="E257" s="141"/>
      <c r="F257" s="142" t="str">
        <f>jogo!D257</f>
        <v>Botafogo</v>
      </c>
      <c r="G257" s="196" t="str">
        <f>jogo!E257</f>
        <v>Moisés Lucarelli</v>
      </c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2" t="str">
        <f t="shared" si="48"/>
        <v/>
      </c>
      <c r="X257" s="2" t="str">
        <f t="shared" si="49"/>
        <v/>
      </c>
      <c r="Y257" s="2" t="str">
        <f t="shared" si="50"/>
        <v/>
      </c>
      <c r="Z257" s="2" t="str">
        <f t="shared" si="51"/>
        <v/>
      </c>
      <c r="AA257" s="2" t="str">
        <f t="shared" si="52"/>
        <v/>
      </c>
      <c r="AB257" s="2" t="str">
        <f t="shared" si="53"/>
        <v/>
      </c>
      <c r="AC257" s="2">
        <f t="shared" si="54"/>
        <v>0</v>
      </c>
      <c r="AD257" s="2">
        <f t="shared" si="55"/>
        <v>0</v>
      </c>
      <c r="AE257" s="2">
        <f t="shared" si="56"/>
        <v>0</v>
      </c>
      <c r="AF257" s="2">
        <f t="shared" si="57"/>
        <v>0</v>
      </c>
      <c r="AG257" s="2">
        <f t="shared" si="58"/>
        <v>0</v>
      </c>
      <c r="AH257" s="2">
        <f t="shared" si="59"/>
        <v>0</v>
      </c>
    </row>
    <row r="258" spans="1:34" ht="15.95" customHeight="1" x14ac:dyDescent="0.2">
      <c r="A258" s="121" t="s">
        <v>76</v>
      </c>
      <c r="B258" s="122"/>
      <c r="C258" s="137"/>
      <c r="D258" s="122"/>
      <c r="E258" s="122"/>
      <c r="F258" s="122"/>
      <c r="G258" s="12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2" t="str">
        <f t="shared" si="48"/>
        <v/>
      </c>
      <c r="X258" s="2" t="str">
        <f t="shared" si="49"/>
        <v/>
      </c>
      <c r="Y258" s="2" t="str">
        <f t="shared" si="50"/>
        <v/>
      </c>
      <c r="Z258" s="2" t="str">
        <f t="shared" si="51"/>
        <v/>
      </c>
      <c r="AA258" s="2" t="str">
        <f t="shared" si="52"/>
        <v/>
      </c>
      <c r="AB258" s="2" t="str">
        <f t="shared" si="53"/>
        <v/>
      </c>
      <c r="AC258" s="2">
        <f t="shared" si="54"/>
        <v>0</v>
      </c>
      <c r="AD258" s="2">
        <f t="shared" si="55"/>
        <v>0</v>
      </c>
      <c r="AE258" s="2">
        <f t="shared" si="56"/>
        <v>0</v>
      </c>
      <c r="AF258" s="2">
        <f t="shared" si="57"/>
        <v>0</v>
      </c>
      <c r="AG258" s="2">
        <f t="shared" si="58"/>
        <v>0</v>
      </c>
      <c r="AH258" s="2">
        <f t="shared" si="59"/>
        <v>0</v>
      </c>
    </row>
    <row r="259" spans="1:34" ht="15.95" customHeight="1" x14ac:dyDescent="0.2">
      <c r="A259" s="124" t="s">
        <v>54</v>
      </c>
      <c r="B259" s="124"/>
      <c r="C259" s="132"/>
      <c r="D259" s="125"/>
      <c r="E259" s="124"/>
      <c r="F259" s="124"/>
      <c r="G259" s="124" t="s">
        <v>50</v>
      </c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2" t="str">
        <f t="shared" si="48"/>
        <v/>
      </c>
      <c r="X259" s="2" t="str">
        <f t="shared" si="49"/>
        <v/>
      </c>
      <c r="Y259" s="2" t="str">
        <f t="shared" si="50"/>
        <v/>
      </c>
      <c r="Z259" s="2" t="str">
        <f t="shared" si="51"/>
        <v/>
      </c>
      <c r="AA259" s="2" t="str">
        <f t="shared" si="52"/>
        <v/>
      </c>
      <c r="AB259" s="2" t="str">
        <f t="shared" si="53"/>
        <v/>
      </c>
      <c r="AC259" s="2">
        <f t="shared" si="54"/>
        <v>0</v>
      </c>
      <c r="AD259" s="2">
        <f t="shared" si="55"/>
        <v>0</v>
      </c>
      <c r="AE259" s="2">
        <f t="shared" si="56"/>
        <v>0</v>
      </c>
      <c r="AF259" s="2">
        <f t="shared" si="57"/>
        <v>0</v>
      </c>
      <c r="AG259" s="2">
        <f t="shared" si="58"/>
        <v>0</v>
      </c>
      <c r="AH259" s="2">
        <f t="shared" si="59"/>
        <v>0</v>
      </c>
    </row>
    <row r="260" spans="1:34" ht="15.95" customHeight="1" x14ac:dyDescent="0.2">
      <c r="A260" s="138" t="str">
        <f>jogo!A260</f>
        <v>26.08. 17:00</v>
      </c>
      <c r="B260" s="139" t="str">
        <f>jogo!B260</f>
        <v>Avaí</v>
      </c>
      <c r="C260" s="140"/>
      <c r="D260" s="141" t="s">
        <v>52</v>
      </c>
      <c r="E260" s="141"/>
      <c r="F260" s="142" t="str">
        <f>jogo!D260</f>
        <v>Chapecoense</v>
      </c>
      <c r="G260" s="196" t="str">
        <f>jogo!E260</f>
        <v>Ressacada</v>
      </c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2" t="str">
        <f t="shared" si="48"/>
        <v/>
      </c>
      <c r="X260" s="2" t="str">
        <f t="shared" si="49"/>
        <v/>
      </c>
      <c r="Y260" s="2" t="str">
        <f t="shared" si="50"/>
        <v/>
      </c>
      <c r="Z260" s="2" t="str">
        <f t="shared" si="51"/>
        <v/>
      </c>
      <c r="AA260" s="2" t="str">
        <f t="shared" si="52"/>
        <v/>
      </c>
      <c r="AB260" s="2" t="str">
        <f t="shared" si="53"/>
        <v/>
      </c>
      <c r="AC260" s="2">
        <f t="shared" si="54"/>
        <v>0</v>
      </c>
      <c r="AD260" s="2">
        <f t="shared" si="55"/>
        <v>0</v>
      </c>
      <c r="AE260" s="2">
        <f t="shared" si="56"/>
        <v>0</v>
      </c>
      <c r="AF260" s="2">
        <f t="shared" si="57"/>
        <v>0</v>
      </c>
      <c r="AG260" s="2">
        <f t="shared" si="58"/>
        <v>0</v>
      </c>
      <c r="AH260" s="2">
        <f t="shared" si="59"/>
        <v>0</v>
      </c>
    </row>
    <row r="261" spans="1:34" ht="15.95" customHeight="1" x14ac:dyDescent="0.2">
      <c r="A261" s="138" t="str">
        <f>jogo!A261</f>
        <v>26.08. 17:00</v>
      </c>
      <c r="B261" s="139" t="str">
        <f>jogo!B261</f>
        <v>Bahia</v>
      </c>
      <c r="C261" s="140"/>
      <c r="D261" s="141" t="s">
        <v>52</v>
      </c>
      <c r="E261" s="141"/>
      <c r="F261" s="142" t="str">
        <f>jogo!D261</f>
        <v>Botafogo</v>
      </c>
      <c r="G261" s="196" t="str">
        <f>jogo!E261</f>
        <v>Arena Fonte Nova</v>
      </c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2" t="str">
        <f t="shared" si="48"/>
        <v/>
      </c>
      <c r="X261" s="2" t="str">
        <f t="shared" si="49"/>
        <v/>
      </c>
      <c r="Y261" s="2" t="str">
        <f t="shared" si="50"/>
        <v/>
      </c>
      <c r="Z261" s="2" t="str">
        <f t="shared" si="51"/>
        <v/>
      </c>
      <c r="AA261" s="2" t="str">
        <f t="shared" si="52"/>
        <v/>
      </c>
      <c r="AB261" s="2" t="str">
        <f t="shared" si="53"/>
        <v/>
      </c>
      <c r="AC261" s="2">
        <f t="shared" si="54"/>
        <v>0</v>
      </c>
      <c r="AD261" s="2">
        <f t="shared" si="55"/>
        <v>0</v>
      </c>
      <c r="AE261" s="2">
        <f t="shared" si="56"/>
        <v>0</v>
      </c>
      <c r="AF261" s="2">
        <f t="shared" si="57"/>
        <v>0</v>
      </c>
      <c r="AG261" s="2">
        <f t="shared" si="58"/>
        <v>0</v>
      </c>
      <c r="AH261" s="2">
        <f t="shared" si="59"/>
        <v>0</v>
      </c>
    </row>
    <row r="262" spans="1:34" ht="15.95" customHeight="1" x14ac:dyDescent="0.2">
      <c r="A262" s="138" t="str">
        <f>jogo!A262</f>
        <v>26.08. 17:00</v>
      </c>
      <c r="B262" s="139" t="str">
        <f>jogo!B262</f>
        <v>Corinthians</v>
      </c>
      <c r="C262" s="140"/>
      <c r="D262" s="141" t="s">
        <v>52</v>
      </c>
      <c r="E262" s="141"/>
      <c r="F262" s="142" t="str">
        <f>jogo!D262</f>
        <v>Atlético-GO</v>
      </c>
      <c r="G262" s="196" t="str">
        <f>jogo!E262</f>
        <v>Arena Corinthians</v>
      </c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2" t="str">
        <f t="shared" ref="W262:W325" si="60">IF(C262&amp;E262="","",IF(C262=E262,1,IF(C262&gt;E262,3,IF(C262&lt;E262,0))))</f>
        <v/>
      </c>
      <c r="X262" s="2" t="str">
        <f t="shared" ref="X262:X325" si="61">IF(C262&amp;E262="","",IF(E262=C262,1,IF(C262&lt;E262,3,IF(C262&gt;E262,0))))</f>
        <v/>
      </c>
      <c r="Y262" s="2" t="str">
        <f t="shared" ref="Y262:Y325" si="62">IF(C262&amp;E262="","",IF(C262&amp;E262&lt;&gt;"",1))</f>
        <v/>
      </c>
      <c r="Z262" s="2" t="str">
        <f t="shared" ref="Z262:Z325" si="63">IF(C262&amp;E262="","",IF(C262&amp;E262&lt;&gt;"",1))</f>
        <v/>
      </c>
      <c r="AA262" s="2" t="str">
        <f t="shared" ref="AA262:AA325" si="64">IF(C262="","",C262)</f>
        <v/>
      </c>
      <c r="AB262" s="2" t="str">
        <f t="shared" ref="AB262:AB325" si="65">IF(E262="","",E262)</f>
        <v/>
      </c>
      <c r="AC262" s="2">
        <f t="shared" si="54"/>
        <v>0</v>
      </c>
      <c r="AD262" s="2">
        <f t="shared" si="55"/>
        <v>0</v>
      </c>
      <c r="AE262" s="2">
        <f t="shared" si="56"/>
        <v>0</v>
      </c>
      <c r="AF262" s="2">
        <f t="shared" si="57"/>
        <v>0</v>
      </c>
      <c r="AG262" s="2">
        <f t="shared" si="58"/>
        <v>0</v>
      </c>
      <c r="AH262" s="2">
        <f t="shared" si="59"/>
        <v>0</v>
      </c>
    </row>
    <row r="263" spans="1:34" ht="15.95" customHeight="1" x14ac:dyDescent="0.2">
      <c r="A263" s="138" t="str">
        <f>jogo!A263</f>
        <v>26.08. 17:00</v>
      </c>
      <c r="B263" s="139" t="str">
        <f>jogo!B263</f>
        <v>Coritiba</v>
      </c>
      <c r="C263" s="140"/>
      <c r="D263" s="141" t="s">
        <v>52</v>
      </c>
      <c r="E263" s="141"/>
      <c r="F263" s="142" t="str">
        <f>jogo!D263</f>
        <v>Vitória</v>
      </c>
      <c r="G263" s="196" t="str">
        <f>jogo!E263</f>
        <v>Couto Pereira</v>
      </c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2" t="str">
        <f t="shared" si="60"/>
        <v/>
      </c>
      <c r="X263" s="2" t="str">
        <f t="shared" si="61"/>
        <v/>
      </c>
      <c r="Y263" s="2" t="str">
        <f t="shared" si="62"/>
        <v/>
      </c>
      <c r="Z263" s="2" t="str">
        <f t="shared" si="63"/>
        <v/>
      </c>
      <c r="AA263" s="2" t="str">
        <f t="shared" si="64"/>
        <v/>
      </c>
      <c r="AB263" s="2" t="str">
        <f t="shared" si="65"/>
        <v/>
      </c>
      <c r="AC263" s="2">
        <f t="shared" ref="AC263:AC326" si="66">IF(W263=3,1,0)</f>
        <v>0</v>
      </c>
      <c r="AD263" s="2">
        <f t="shared" ref="AD263:AD326" si="67">IF(X263=3,1,0)</f>
        <v>0</v>
      </c>
      <c r="AE263" s="2">
        <f t="shared" ref="AE263:AE326" si="68">IF(W263=1,1,0)</f>
        <v>0</v>
      </c>
      <c r="AF263" s="2">
        <f t="shared" ref="AF263:AF326" si="69">IF(X263=1,1,0)</f>
        <v>0</v>
      </c>
      <c r="AG263" s="2">
        <f t="shared" ref="AG263:AG326" si="70">IF(W263=0,1,0)</f>
        <v>0</v>
      </c>
      <c r="AH263" s="2">
        <f t="shared" ref="AH263:AH326" si="71">IF(X263=0,1,0)</f>
        <v>0</v>
      </c>
    </row>
    <row r="264" spans="1:34" ht="15.95" customHeight="1" x14ac:dyDescent="0.2">
      <c r="A264" s="138" t="str">
        <f>jogo!A264</f>
        <v>26.08. 17:00</v>
      </c>
      <c r="B264" s="139" t="str">
        <f>jogo!B264</f>
        <v>Cruzeiro</v>
      </c>
      <c r="C264" s="140"/>
      <c r="D264" s="141" t="s">
        <v>52</v>
      </c>
      <c r="E264" s="141"/>
      <c r="F264" s="142" t="str">
        <f>jogo!D264</f>
        <v>Santos</v>
      </c>
      <c r="G264" s="196" t="str">
        <f>jogo!E264</f>
        <v>Mineirão</v>
      </c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2" t="str">
        <f t="shared" si="60"/>
        <v/>
      </c>
      <c r="X264" s="2" t="str">
        <f t="shared" si="61"/>
        <v/>
      </c>
      <c r="Y264" s="2" t="str">
        <f t="shared" si="62"/>
        <v/>
      </c>
      <c r="Z264" s="2" t="str">
        <f t="shared" si="63"/>
        <v/>
      </c>
      <c r="AA264" s="2" t="str">
        <f t="shared" si="64"/>
        <v/>
      </c>
      <c r="AB264" s="2" t="str">
        <f t="shared" si="65"/>
        <v/>
      </c>
      <c r="AC264" s="2">
        <f t="shared" si="66"/>
        <v>0</v>
      </c>
      <c r="AD264" s="2">
        <f t="shared" si="67"/>
        <v>0</v>
      </c>
      <c r="AE264" s="2">
        <f t="shared" si="68"/>
        <v>0</v>
      </c>
      <c r="AF264" s="2">
        <f t="shared" si="69"/>
        <v>0</v>
      </c>
      <c r="AG264" s="2">
        <f t="shared" si="70"/>
        <v>0</v>
      </c>
      <c r="AH264" s="2">
        <f t="shared" si="71"/>
        <v>0</v>
      </c>
    </row>
    <row r="265" spans="1:34" ht="15.95" customHeight="1" x14ac:dyDescent="0.2">
      <c r="A265" s="138" t="str">
        <f>jogo!A265</f>
        <v>26.08. 17:00</v>
      </c>
      <c r="B265" s="139" t="str">
        <f>jogo!B265</f>
        <v>Flamengo</v>
      </c>
      <c r="C265" s="140"/>
      <c r="D265" s="141" t="s">
        <v>52</v>
      </c>
      <c r="E265" s="141"/>
      <c r="F265" s="142" t="str">
        <f>jogo!D265</f>
        <v>Atlético-PR</v>
      </c>
      <c r="G265" s="196" t="str">
        <f>jogo!E265</f>
        <v>Maracanã</v>
      </c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2" t="str">
        <f t="shared" si="60"/>
        <v/>
      </c>
      <c r="X265" s="2" t="str">
        <f t="shared" si="61"/>
        <v/>
      </c>
      <c r="Y265" s="2" t="str">
        <f t="shared" si="62"/>
        <v/>
      </c>
      <c r="Z265" s="2" t="str">
        <f t="shared" si="63"/>
        <v/>
      </c>
      <c r="AA265" s="2" t="str">
        <f t="shared" si="64"/>
        <v/>
      </c>
      <c r="AB265" s="2" t="str">
        <f t="shared" si="65"/>
        <v/>
      </c>
      <c r="AC265" s="2">
        <f t="shared" si="66"/>
        <v>0</v>
      </c>
      <c r="AD265" s="2">
        <f t="shared" si="67"/>
        <v>0</v>
      </c>
      <c r="AE265" s="2">
        <f t="shared" si="68"/>
        <v>0</v>
      </c>
      <c r="AF265" s="2">
        <f t="shared" si="69"/>
        <v>0</v>
      </c>
      <c r="AG265" s="2">
        <f t="shared" si="70"/>
        <v>0</v>
      </c>
      <c r="AH265" s="2">
        <f t="shared" si="71"/>
        <v>0</v>
      </c>
    </row>
    <row r="266" spans="1:34" ht="15.95" customHeight="1" x14ac:dyDescent="0.2">
      <c r="A266" s="138" t="str">
        <f>jogo!A266</f>
        <v>26.08. 17:00</v>
      </c>
      <c r="B266" s="139" t="str">
        <f>jogo!B266</f>
        <v>Fluminense</v>
      </c>
      <c r="C266" s="140"/>
      <c r="D266" s="141" t="s">
        <v>52</v>
      </c>
      <c r="E266" s="141"/>
      <c r="F266" s="142" t="str">
        <f>jogo!D266</f>
        <v>Vasco</v>
      </c>
      <c r="G266" s="196" t="str">
        <f>jogo!E266</f>
        <v>Maracanã</v>
      </c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2" t="str">
        <f t="shared" si="60"/>
        <v/>
      </c>
      <c r="X266" s="2" t="str">
        <f t="shared" si="61"/>
        <v/>
      </c>
      <c r="Y266" s="2" t="str">
        <f t="shared" si="62"/>
        <v/>
      </c>
      <c r="Z266" s="2" t="str">
        <f t="shared" si="63"/>
        <v/>
      </c>
      <c r="AA266" s="2" t="str">
        <f t="shared" si="64"/>
        <v/>
      </c>
      <c r="AB266" s="2" t="str">
        <f t="shared" si="65"/>
        <v/>
      </c>
      <c r="AC266" s="2">
        <f t="shared" si="66"/>
        <v>0</v>
      </c>
      <c r="AD266" s="2">
        <f t="shared" si="67"/>
        <v>0</v>
      </c>
      <c r="AE266" s="2">
        <f t="shared" si="68"/>
        <v>0</v>
      </c>
      <c r="AF266" s="2">
        <f t="shared" si="69"/>
        <v>0</v>
      </c>
      <c r="AG266" s="2">
        <f t="shared" si="70"/>
        <v>0</v>
      </c>
      <c r="AH266" s="2">
        <f t="shared" si="71"/>
        <v>0</v>
      </c>
    </row>
    <row r="267" spans="1:34" ht="15.95" customHeight="1" x14ac:dyDescent="0.2">
      <c r="A267" s="138" t="str">
        <f>jogo!A267</f>
        <v>26.08. 17:00</v>
      </c>
      <c r="B267" s="139" t="str">
        <f>jogo!B267</f>
        <v>Grêmio</v>
      </c>
      <c r="C267" s="140"/>
      <c r="D267" s="141" t="s">
        <v>52</v>
      </c>
      <c r="E267" s="141"/>
      <c r="F267" s="142" t="str">
        <f>jogo!D267</f>
        <v>Sport Recife</v>
      </c>
      <c r="G267" s="196" t="str">
        <f>jogo!E267</f>
        <v>Arena do Grêmio</v>
      </c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2" t="str">
        <f t="shared" si="60"/>
        <v/>
      </c>
      <c r="X267" s="2" t="str">
        <f t="shared" si="61"/>
        <v/>
      </c>
      <c r="Y267" s="2" t="str">
        <f t="shared" si="62"/>
        <v/>
      </c>
      <c r="Z267" s="2" t="str">
        <f t="shared" si="63"/>
        <v/>
      </c>
      <c r="AA267" s="2" t="str">
        <f t="shared" si="64"/>
        <v/>
      </c>
      <c r="AB267" s="2" t="str">
        <f t="shared" si="65"/>
        <v/>
      </c>
      <c r="AC267" s="2">
        <f t="shared" si="66"/>
        <v>0</v>
      </c>
      <c r="AD267" s="2">
        <f t="shared" si="67"/>
        <v>0</v>
      </c>
      <c r="AE267" s="2">
        <f t="shared" si="68"/>
        <v>0</v>
      </c>
      <c r="AF267" s="2">
        <f t="shared" si="69"/>
        <v>0</v>
      </c>
      <c r="AG267" s="2">
        <f t="shared" si="70"/>
        <v>0</v>
      </c>
      <c r="AH267" s="2">
        <f t="shared" si="71"/>
        <v>0</v>
      </c>
    </row>
    <row r="268" spans="1:34" ht="15.95" customHeight="1" x14ac:dyDescent="0.2">
      <c r="A268" s="138" t="str">
        <f>jogo!A268</f>
        <v>26.08. 17:00</v>
      </c>
      <c r="B268" s="139" t="str">
        <f>jogo!B268</f>
        <v>Palmeiras</v>
      </c>
      <c r="C268" s="140"/>
      <c r="D268" s="141" t="s">
        <v>52</v>
      </c>
      <c r="E268" s="141"/>
      <c r="F268" s="142" t="str">
        <f>jogo!D268</f>
        <v>São Paulo</v>
      </c>
      <c r="G268" s="196" t="str">
        <f>jogo!E268</f>
        <v>Allianz Parque</v>
      </c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2" t="str">
        <f t="shared" si="60"/>
        <v/>
      </c>
      <c r="X268" s="2" t="str">
        <f t="shared" si="61"/>
        <v/>
      </c>
      <c r="Y268" s="2" t="str">
        <f t="shared" si="62"/>
        <v/>
      </c>
      <c r="Z268" s="2" t="str">
        <f t="shared" si="63"/>
        <v/>
      </c>
      <c r="AA268" s="2" t="str">
        <f t="shared" si="64"/>
        <v/>
      </c>
      <c r="AB268" s="2" t="str">
        <f t="shared" si="65"/>
        <v/>
      </c>
      <c r="AC268" s="2">
        <f t="shared" si="66"/>
        <v>0</v>
      </c>
      <c r="AD268" s="2">
        <f t="shared" si="67"/>
        <v>0</v>
      </c>
      <c r="AE268" s="2">
        <f t="shared" si="68"/>
        <v>0</v>
      </c>
      <c r="AF268" s="2">
        <f t="shared" si="69"/>
        <v>0</v>
      </c>
      <c r="AG268" s="2">
        <f t="shared" si="70"/>
        <v>0</v>
      </c>
      <c r="AH268" s="2">
        <f t="shared" si="71"/>
        <v>0</v>
      </c>
    </row>
    <row r="269" spans="1:34" ht="15.95" customHeight="1" x14ac:dyDescent="0.2">
      <c r="A269" s="138" t="str">
        <f>jogo!A269</f>
        <v>26.08. 17:00</v>
      </c>
      <c r="B269" s="139" t="str">
        <f>jogo!B269</f>
        <v>Ponte Preta</v>
      </c>
      <c r="C269" s="140"/>
      <c r="D269" s="141" t="s">
        <v>52</v>
      </c>
      <c r="E269" s="141"/>
      <c r="F269" s="142" t="str">
        <f>jogo!D269</f>
        <v>Atlético-MG</v>
      </c>
      <c r="G269" s="196" t="str">
        <f>jogo!E269</f>
        <v>Moisés Lucarelli</v>
      </c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2" t="str">
        <f t="shared" si="60"/>
        <v/>
      </c>
      <c r="X269" s="2" t="str">
        <f t="shared" si="61"/>
        <v/>
      </c>
      <c r="Y269" s="2" t="str">
        <f t="shared" si="62"/>
        <v/>
      </c>
      <c r="Z269" s="2" t="str">
        <f t="shared" si="63"/>
        <v/>
      </c>
      <c r="AA269" s="2" t="str">
        <f t="shared" si="64"/>
        <v/>
      </c>
      <c r="AB269" s="2" t="str">
        <f t="shared" si="65"/>
        <v/>
      </c>
      <c r="AC269" s="2">
        <f t="shared" si="66"/>
        <v>0</v>
      </c>
      <c r="AD269" s="2">
        <f t="shared" si="67"/>
        <v>0</v>
      </c>
      <c r="AE269" s="2">
        <f t="shared" si="68"/>
        <v>0</v>
      </c>
      <c r="AF269" s="2">
        <f t="shared" si="69"/>
        <v>0</v>
      </c>
      <c r="AG269" s="2">
        <f t="shared" si="70"/>
        <v>0</v>
      </c>
      <c r="AH269" s="2">
        <f t="shared" si="71"/>
        <v>0</v>
      </c>
    </row>
    <row r="270" spans="1:34" ht="15.95" customHeight="1" x14ac:dyDescent="0.2">
      <c r="A270" s="121" t="s">
        <v>77</v>
      </c>
      <c r="B270" s="122"/>
      <c r="C270" s="137"/>
      <c r="D270" s="122"/>
      <c r="E270" s="122"/>
      <c r="F270" s="122"/>
      <c r="G270" s="12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2" t="str">
        <f t="shared" si="60"/>
        <v/>
      </c>
      <c r="X270" s="2" t="str">
        <f t="shared" si="61"/>
        <v/>
      </c>
      <c r="Y270" s="2" t="str">
        <f t="shared" si="62"/>
        <v/>
      </c>
      <c r="Z270" s="2" t="str">
        <f t="shared" si="63"/>
        <v/>
      </c>
      <c r="AA270" s="2" t="str">
        <f t="shared" si="64"/>
        <v/>
      </c>
      <c r="AB270" s="2" t="str">
        <f t="shared" si="65"/>
        <v/>
      </c>
      <c r="AC270" s="2">
        <f t="shared" si="66"/>
        <v>0</v>
      </c>
      <c r="AD270" s="2">
        <f t="shared" si="67"/>
        <v>0</v>
      </c>
      <c r="AE270" s="2">
        <f t="shared" si="68"/>
        <v>0</v>
      </c>
      <c r="AF270" s="2">
        <f t="shared" si="69"/>
        <v>0</v>
      </c>
      <c r="AG270" s="2">
        <f t="shared" si="70"/>
        <v>0</v>
      </c>
      <c r="AH270" s="2">
        <f t="shared" si="71"/>
        <v>0</v>
      </c>
    </row>
    <row r="271" spans="1:34" ht="15.95" customHeight="1" x14ac:dyDescent="0.2">
      <c r="A271" s="124" t="s">
        <v>54</v>
      </c>
      <c r="B271" s="124"/>
      <c r="C271" s="132"/>
      <c r="D271" s="125"/>
      <c r="E271" s="124"/>
      <c r="F271" s="124"/>
      <c r="G271" s="124" t="s">
        <v>50</v>
      </c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2" t="str">
        <f t="shared" si="60"/>
        <v/>
      </c>
      <c r="X271" s="2" t="str">
        <f t="shared" si="61"/>
        <v/>
      </c>
      <c r="Y271" s="2" t="str">
        <f t="shared" si="62"/>
        <v/>
      </c>
      <c r="Z271" s="2" t="str">
        <f t="shared" si="63"/>
        <v/>
      </c>
      <c r="AA271" s="2" t="str">
        <f t="shared" si="64"/>
        <v/>
      </c>
      <c r="AB271" s="2" t="str">
        <f t="shared" si="65"/>
        <v/>
      </c>
      <c r="AC271" s="2">
        <f t="shared" si="66"/>
        <v>0</v>
      </c>
      <c r="AD271" s="2">
        <f t="shared" si="67"/>
        <v>0</v>
      </c>
      <c r="AE271" s="2">
        <f t="shared" si="68"/>
        <v>0</v>
      </c>
      <c r="AF271" s="2">
        <f t="shared" si="69"/>
        <v>0</v>
      </c>
      <c r="AG271" s="2">
        <f t="shared" si="70"/>
        <v>0</v>
      </c>
      <c r="AH271" s="2">
        <f t="shared" si="71"/>
        <v>0</v>
      </c>
    </row>
    <row r="272" spans="1:34" ht="15.95" customHeight="1" x14ac:dyDescent="0.2">
      <c r="A272" s="138" t="str">
        <f>jogo!A272</f>
        <v>09.09. 17:00</v>
      </c>
      <c r="B272" s="139" t="str">
        <f>jogo!B272</f>
        <v>Atlético-GO</v>
      </c>
      <c r="C272" s="140"/>
      <c r="D272" s="141" t="s">
        <v>52</v>
      </c>
      <c r="E272" s="141"/>
      <c r="F272" s="142" t="str">
        <f>jogo!D272</f>
        <v>Bahia</v>
      </c>
      <c r="G272" s="196" t="str">
        <f>jogo!E272</f>
        <v>Serra Dourada</v>
      </c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2" t="str">
        <f t="shared" si="60"/>
        <v/>
      </c>
      <c r="X272" s="2" t="str">
        <f t="shared" si="61"/>
        <v/>
      </c>
      <c r="Y272" s="2" t="str">
        <f t="shared" si="62"/>
        <v/>
      </c>
      <c r="Z272" s="2" t="str">
        <f t="shared" si="63"/>
        <v/>
      </c>
      <c r="AA272" s="2" t="str">
        <f t="shared" si="64"/>
        <v/>
      </c>
      <c r="AB272" s="2" t="str">
        <f t="shared" si="65"/>
        <v/>
      </c>
      <c r="AC272" s="2">
        <f t="shared" si="66"/>
        <v>0</v>
      </c>
      <c r="AD272" s="2">
        <f t="shared" si="67"/>
        <v>0</v>
      </c>
      <c r="AE272" s="2">
        <f t="shared" si="68"/>
        <v>0</v>
      </c>
      <c r="AF272" s="2">
        <f t="shared" si="69"/>
        <v>0</v>
      </c>
      <c r="AG272" s="2">
        <f t="shared" si="70"/>
        <v>0</v>
      </c>
      <c r="AH272" s="2">
        <f t="shared" si="71"/>
        <v>0</v>
      </c>
    </row>
    <row r="273" spans="1:34" ht="15.95" customHeight="1" x14ac:dyDescent="0.2">
      <c r="A273" s="138" t="str">
        <f>jogo!A273</f>
        <v>09.09. 17:00</v>
      </c>
      <c r="B273" s="139" t="str">
        <f>jogo!B273</f>
        <v>Atlético-MG</v>
      </c>
      <c r="C273" s="140"/>
      <c r="D273" s="141" t="s">
        <v>52</v>
      </c>
      <c r="E273" s="141"/>
      <c r="F273" s="142" t="str">
        <f>jogo!D273</f>
        <v>Palmeiras</v>
      </c>
      <c r="G273" s="196" t="str">
        <f>jogo!E273</f>
        <v>Independência</v>
      </c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2" t="str">
        <f t="shared" si="60"/>
        <v/>
      </c>
      <c r="X273" s="2" t="str">
        <f t="shared" si="61"/>
        <v/>
      </c>
      <c r="Y273" s="2" t="str">
        <f t="shared" si="62"/>
        <v/>
      </c>
      <c r="Z273" s="2" t="str">
        <f t="shared" si="63"/>
        <v/>
      </c>
      <c r="AA273" s="2" t="str">
        <f t="shared" si="64"/>
        <v/>
      </c>
      <c r="AB273" s="2" t="str">
        <f t="shared" si="65"/>
        <v/>
      </c>
      <c r="AC273" s="2">
        <f t="shared" si="66"/>
        <v>0</v>
      </c>
      <c r="AD273" s="2">
        <f t="shared" si="67"/>
        <v>0</v>
      </c>
      <c r="AE273" s="2">
        <f t="shared" si="68"/>
        <v>0</v>
      </c>
      <c r="AF273" s="2">
        <f t="shared" si="69"/>
        <v>0</v>
      </c>
      <c r="AG273" s="2">
        <f t="shared" si="70"/>
        <v>0</v>
      </c>
      <c r="AH273" s="2">
        <f t="shared" si="71"/>
        <v>0</v>
      </c>
    </row>
    <row r="274" spans="1:34" ht="15.95" customHeight="1" x14ac:dyDescent="0.2">
      <c r="A274" s="138" t="str">
        <f>jogo!A274</f>
        <v>09.09. 17:00</v>
      </c>
      <c r="B274" s="139" t="str">
        <f>jogo!B274</f>
        <v>Atlético-PR</v>
      </c>
      <c r="C274" s="140"/>
      <c r="D274" s="141" t="s">
        <v>52</v>
      </c>
      <c r="E274" s="141"/>
      <c r="F274" s="142" t="str">
        <f>jogo!D274</f>
        <v>Coritiba</v>
      </c>
      <c r="G274" s="196" t="str">
        <f>jogo!E274</f>
        <v>Arena da Baixada</v>
      </c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2" t="str">
        <f t="shared" si="60"/>
        <v/>
      </c>
      <c r="X274" s="2" t="str">
        <f t="shared" si="61"/>
        <v/>
      </c>
      <c r="Y274" s="2" t="str">
        <f t="shared" si="62"/>
        <v/>
      </c>
      <c r="Z274" s="2" t="str">
        <f t="shared" si="63"/>
        <v/>
      </c>
      <c r="AA274" s="2" t="str">
        <f t="shared" si="64"/>
        <v/>
      </c>
      <c r="AB274" s="2" t="str">
        <f t="shared" si="65"/>
        <v/>
      </c>
      <c r="AC274" s="2">
        <f t="shared" si="66"/>
        <v>0</v>
      </c>
      <c r="AD274" s="2">
        <f t="shared" si="67"/>
        <v>0</v>
      </c>
      <c r="AE274" s="2">
        <f t="shared" si="68"/>
        <v>0</v>
      </c>
      <c r="AF274" s="2">
        <f t="shared" si="69"/>
        <v>0</v>
      </c>
      <c r="AG274" s="2">
        <f t="shared" si="70"/>
        <v>0</v>
      </c>
      <c r="AH274" s="2">
        <f t="shared" si="71"/>
        <v>0</v>
      </c>
    </row>
    <row r="275" spans="1:34" ht="15.95" customHeight="1" x14ac:dyDescent="0.2">
      <c r="A275" s="138" t="str">
        <f>jogo!A275</f>
        <v>09.09. 17:00</v>
      </c>
      <c r="B275" s="139" t="str">
        <f>jogo!B275</f>
        <v>Botafogo</v>
      </c>
      <c r="C275" s="140"/>
      <c r="D275" s="141" t="s">
        <v>52</v>
      </c>
      <c r="E275" s="141"/>
      <c r="F275" s="142" t="str">
        <f>jogo!D275</f>
        <v>Flamengo</v>
      </c>
      <c r="G275" s="196" t="str">
        <f>jogo!E275</f>
        <v>Nilton Santos</v>
      </c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2" t="str">
        <f t="shared" si="60"/>
        <v/>
      </c>
      <c r="X275" s="2" t="str">
        <f t="shared" si="61"/>
        <v/>
      </c>
      <c r="Y275" s="2" t="str">
        <f t="shared" si="62"/>
        <v/>
      </c>
      <c r="Z275" s="2" t="str">
        <f t="shared" si="63"/>
        <v/>
      </c>
      <c r="AA275" s="2" t="str">
        <f t="shared" si="64"/>
        <v/>
      </c>
      <c r="AB275" s="2" t="str">
        <f t="shared" si="65"/>
        <v/>
      </c>
      <c r="AC275" s="2">
        <f t="shared" si="66"/>
        <v>0</v>
      </c>
      <c r="AD275" s="2">
        <f t="shared" si="67"/>
        <v>0</v>
      </c>
      <c r="AE275" s="2">
        <f t="shared" si="68"/>
        <v>0</v>
      </c>
      <c r="AF275" s="2">
        <f t="shared" si="69"/>
        <v>0</v>
      </c>
      <c r="AG275" s="2">
        <f t="shared" si="70"/>
        <v>0</v>
      </c>
      <c r="AH275" s="2">
        <f t="shared" si="71"/>
        <v>0</v>
      </c>
    </row>
    <row r="276" spans="1:34" ht="15.95" customHeight="1" x14ac:dyDescent="0.2">
      <c r="A276" s="138" t="str">
        <f>jogo!A276</f>
        <v>09.09. 17:00</v>
      </c>
      <c r="B276" s="139" t="str">
        <f>jogo!B276</f>
        <v>Chapecoense</v>
      </c>
      <c r="C276" s="140"/>
      <c r="D276" s="141" t="s">
        <v>52</v>
      </c>
      <c r="E276" s="141"/>
      <c r="F276" s="142" t="str">
        <f>jogo!D276</f>
        <v>Cruzeiro</v>
      </c>
      <c r="G276" s="196" t="str">
        <f>jogo!E276</f>
        <v>Arena Condá</v>
      </c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2" t="str">
        <f t="shared" si="60"/>
        <v/>
      </c>
      <c r="X276" s="2" t="str">
        <f t="shared" si="61"/>
        <v/>
      </c>
      <c r="Y276" s="2" t="str">
        <f t="shared" si="62"/>
        <v/>
      </c>
      <c r="Z276" s="2" t="str">
        <f t="shared" si="63"/>
        <v/>
      </c>
      <c r="AA276" s="2" t="str">
        <f t="shared" si="64"/>
        <v/>
      </c>
      <c r="AB276" s="2" t="str">
        <f t="shared" si="65"/>
        <v/>
      </c>
      <c r="AC276" s="2">
        <f t="shared" si="66"/>
        <v>0</v>
      </c>
      <c r="AD276" s="2">
        <f t="shared" si="67"/>
        <v>0</v>
      </c>
      <c r="AE276" s="2">
        <f t="shared" si="68"/>
        <v>0</v>
      </c>
      <c r="AF276" s="2">
        <f t="shared" si="69"/>
        <v>0</v>
      </c>
      <c r="AG276" s="2">
        <f t="shared" si="70"/>
        <v>0</v>
      </c>
      <c r="AH276" s="2">
        <f t="shared" si="71"/>
        <v>0</v>
      </c>
    </row>
    <row r="277" spans="1:34" ht="15.95" customHeight="1" x14ac:dyDescent="0.2">
      <c r="A277" s="138" t="str">
        <f>jogo!A277</f>
        <v>09.09. 17:00</v>
      </c>
      <c r="B277" s="139" t="str">
        <f>jogo!B277</f>
        <v>Santos</v>
      </c>
      <c r="C277" s="140"/>
      <c r="D277" s="141" t="s">
        <v>52</v>
      </c>
      <c r="E277" s="141"/>
      <c r="F277" s="142" t="str">
        <f>jogo!D277</f>
        <v>Corinthians</v>
      </c>
      <c r="G277" s="196" t="str">
        <f>jogo!E277</f>
        <v>Vila Belmiro</v>
      </c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2" t="str">
        <f t="shared" si="60"/>
        <v/>
      </c>
      <c r="X277" s="2" t="str">
        <f t="shared" si="61"/>
        <v/>
      </c>
      <c r="Y277" s="2" t="str">
        <f t="shared" si="62"/>
        <v/>
      </c>
      <c r="Z277" s="2" t="str">
        <f t="shared" si="63"/>
        <v/>
      </c>
      <c r="AA277" s="2" t="str">
        <f t="shared" si="64"/>
        <v/>
      </c>
      <c r="AB277" s="2" t="str">
        <f t="shared" si="65"/>
        <v/>
      </c>
      <c r="AC277" s="2">
        <f t="shared" si="66"/>
        <v>0</v>
      </c>
      <c r="AD277" s="2">
        <f t="shared" si="67"/>
        <v>0</v>
      </c>
      <c r="AE277" s="2">
        <f t="shared" si="68"/>
        <v>0</v>
      </c>
      <c r="AF277" s="2">
        <f t="shared" si="69"/>
        <v>0</v>
      </c>
      <c r="AG277" s="2">
        <f t="shared" si="70"/>
        <v>0</v>
      </c>
      <c r="AH277" s="2">
        <f t="shared" si="71"/>
        <v>0</v>
      </c>
    </row>
    <row r="278" spans="1:34" ht="15.95" customHeight="1" x14ac:dyDescent="0.2">
      <c r="A278" s="138" t="str">
        <f>jogo!A278</f>
        <v>09.09. 17:00</v>
      </c>
      <c r="B278" s="139" t="str">
        <f>jogo!B278</f>
        <v>São Paulo</v>
      </c>
      <c r="C278" s="140"/>
      <c r="D278" s="141" t="s">
        <v>52</v>
      </c>
      <c r="E278" s="141"/>
      <c r="F278" s="142" t="str">
        <f>jogo!D278</f>
        <v>Ponte Preta</v>
      </c>
      <c r="G278" s="196" t="str">
        <f>jogo!E278</f>
        <v>Morumbi</v>
      </c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2" t="str">
        <f t="shared" si="60"/>
        <v/>
      </c>
      <c r="X278" s="2" t="str">
        <f t="shared" si="61"/>
        <v/>
      </c>
      <c r="Y278" s="2" t="str">
        <f t="shared" si="62"/>
        <v/>
      </c>
      <c r="Z278" s="2" t="str">
        <f t="shared" si="63"/>
        <v/>
      </c>
      <c r="AA278" s="2" t="str">
        <f t="shared" si="64"/>
        <v/>
      </c>
      <c r="AB278" s="2" t="str">
        <f t="shared" si="65"/>
        <v/>
      </c>
      <c r="AC278" s="2">
        <f t="shared" si="66"/>
        <v>0</v>
      </c>
      <c r="AD278" s="2">
        <f t="shared" si="67"/>
        <v>0</v>
      </c>
      <c r="AE278" s="2">
        <f t="shared" si="68"/>
        <v>0</v>
      </c>
      <c r="AF278" s="2">
        <f t="shared" si="69"/>
        <v>0</v>
      </c>
      <c r="AG278" s="2">
        <f t="shared" si="70"/>
        <v>0</v>
      </c>
      <c r="AH278" s="2">
        <f t="shared" si="71"/>
        <v>0</v>
      </c>
    </row>
    <row r="279" spans="1:34" ht="15.95" customHeight="1" x14ac:dyDescent="0.2">
      <c r="A279" s="138" t="str">
        <f>jogo!A279</f>
        <v>09.09. 17:00</v>
      </c>
      <c r="B279" s="139" t="str">
        <f>jogo!B279</f>
        <v>Sport Recife</v>
      </c>
      <c r="C279" s="140"/>
      <c r="D279" s="141" t="s">
        <v>52</v>
      </c>
      <c r="E279" s="141"/>
      <c r="F279" s="142" t="str">
        <f>jogo!D279</f>
        <v>Avaí</v>
      </c>
      <c r="G279" s="196" t="str">
        <f>jogo!E279</f>
        <v>Ilha do Retiro</v>
      </c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2" t="str">
        <f t="shared" si="60"/>
        <v/>
      </c>
      <c r="X279" s="2" t="str">
        <f t="shared" si="61"/>
        <v/>
      </c>
      <c r="Y279" s="2" t="str">
        <f t="shared" si="62"/>
        <v/>
      </c>
      <c r="Z279" s="2" t="str">
        <f t="shared" si="63"/>
        <v/>
      </c>
      <c r="AA279" s="2" t="str">
        <f t="shared" si="64"/>
        <v/>
      </c>
      <c r="AB279" s="2" t="str">
        <f t="shared" si="65"/>
        <v/>
      </c>
      <c r="AC279" s="2">
        <f t="shared" si="66"/>
        <v>0</v>
      </c>
      <c r="AD279" s="2">
        <f t="shared" si="67"/>
        <v>0</v>
      </c>
      <c r="AE279" s="2">
        <f t="shared" si="68"/>
        <v>0</v>
      </c>
      <c r="AF279" s="2">
        <f t="shared" si="69"/>
        <v>0</v>
      </c>
      <c r="AG279" s="2">
        <f t="shared" si="70"/>
        <v>0</v>
      </c>
      <c r="AH279" s="2">
        <f t="shared" si="71"/>
        <v>0</v>
      </c>
    </row>
    <row r="280" spans="1:34" ht="15.95" customHeight="1" x14ac:dyDescent="0.2">
      <c r="A280" s="138" t="str">
        <f>jogo!A280</f>
        <v>09.09. 17:00</v>
      </c>
      <c r="B280" s="139" t="str">
        <f>jogo!B280</f>
        <v>Vasco</v>
      </c>
      <c r="C280" s="140"/>
      <c r="D280" s="141" t="s">
        <v>52</v>
      </c>
      <c r="E280" s="141"/>
      <c r="F280" s="142" t="str">
        <f>jogo!D280</f>
        <v>Grêmio</v>
      </c>
      <c r="G280" s="196" t="str">
        <f>jogo!E280</f>
        <v>São Januário</v>
      </c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2" t="str">
        <f t="shared" si="60"/>
        <v/>
      </c>
      <c r="X280" s="2" t="str">
        <f t="shared" si="61"/>
        <v/>
      </c>
      <c r="Y280" s="2" t="str">
        <f t="shared" si="62"/>
        <v/>
      </c>
      <c r="Z280" s="2" t="str">
        <f t="shared" si="63"/>
        <v/>
      </c>
      <c r="AA280" s="2" t="str">
        <f t="shared" si="64"/>
        <v/>
      </c>
      <c r="AB280" s="2" t="str">
        <f t="shared" si="65"/>
        <v/>
      </c>
      <c r="AC280" s="2">
        <f t="shared" si="66"/>
        <v>0</v>
      </c>
      <c r="AD280" s="2">
        <f t="shared" si="67"/>
        <v>0</v>
      </c>
      <c r="AE280" s="2">
        <f t="shared" si="68"/>
        <v>0</v>
      </c>
      <c r="AF280" s="2">
        <f t="shared" si="69"/>
        <v>0</v>
      </c>
      <c r="AG280" s="2">
        <f t="shared" si="70"/>
        <v>0</v>
      </c>
      <c r="AH280" s="2">
        <f t="shared" si="71"/>
        <v>0</v>
      </c>
    </row>
    <row r="281" spans="1:34" ht="15.95" customHeight="1" x14ac:dyDescent="0.2">
      <c r="A281" s="138" t="str">
        <f>jogo!A281</f>
        <v>09.09. 17:00</v>
      </c>
      <c r="B281" s="139" t="str">
        <f>jogo!B281</f>
        <v>Vitória</v>
      </c>
      <c r="C281" s="140"/>
      <c r="D281" s="141" t="s">
        <v>52</v>
      </c>
      <c r="E281" s="141"/>
      <c r="F281" s="142" t="str">
        <f>jogo!D281</f>
        <v>Fluminense</v>
      </c>
      <c r="G281" s="196" t="str">
        <f>jogo!E281</f>
        <v>Barradão</v>
      </c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2" t="str">
        <f t="shared" si="60"/>
        <v/>
      </c>
      <c r="X281" s="2" t="str">
        <f t="shared" si="61"/>
        <v/>
      </c>
      <c r="Y281" s="2" t="str">
        <f t="shared" si="62"/>
        <v/>
      </c>
      <c r="Z281" s="2" t="str">
        <f t="shared" si="63"/>
        <v/>
      </c>
      <c r="AA281" s="2" t="str">
        <f t="shared" si="64"/>
        <v/>
      </c>
      <c r="AB281" s="2" t="str">
        <f t="shared" si="65"/>
        <v/>
      </c>
      <c r="AC281" s="2">
        <f t="shared" si="66"/>
        <v>0</v>
      </c>
      <c r="AD281" s="2">
        <f t="shared" si="67"/>
        <v>0</v>
      </c>
      <c r="AE281" s="2">
        <f t="shared" si="68"/>
        <v>0</v>
      </c>
      <c r="AF281" s="2">
        <f t="shared" si="69"/>
        <v>0</v>
      </c>
      <c r="AG281" s="2">
        <f t="shared" si="70"/>
        <v>0</v>
      </c>
      <c r="AH281" s="2">
        <f t="shared" si="71"/>
        <v>0</v>
      </c>
    </row>
    <row r="282" spans="1:34" ht="15.95" customHeight="1" x14ac:dyDescent="0.2">
      <c r="A282" s="121" t="s">
        <v>78</v>
      </c>
      <c r="B282" s="122"/>
      <c r="C282" s="137"/>
      <c r="D282" s="122"/>
      <c r="E282" s="122"/>
      <c r="F282" s="122"/>
      <c r="G282" s="12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2" t="str">
        <f t="shared" si="60"/>
        <v/>
      </c>
      <c r="X282" s="2" t="str">
        <f t="shared" si="61"/>
        <v/>
      </c>
      <c r="Y282" s="2" t="str">
        <f t="shared" si="62"/>
        <v/>
      </c>
      <c r="Z282" s="2" t="str">
        <f t="shared" si="63"/>
        <v/>
      </c>
      <c r="AA282" s="2" t="str">
        <f t="shared" si="64"/>
        <v/>
      </c>
      <c r="AB282" s="2" t="str">
        <f t="shared" si="65"/>
        <v/>
      </c>
      <c r="AC282" s="2">
        <f t="shared" si="66"/>
        <v>0</v>
      </c>
      <c r="AD282" s="2">
        <f t="shared" si="67"/>
        <v>0</v>
      </c>
      <c r="AE282" s="2">
        <f t="shared" si="68"/>
        <v>0</v>
      </c>
      <c r="AF282" s="2">
        <f t="shared" si="69"/>
        <v>0</v>
      </c>
      <c r="AG282" s="2">
        <f t="shared" si="70"/>
        <v>0</v>
      </c>
      <c r="AH282" s="2">
        <f t="shared" si="71"/>
        <v>0</v>
      </c>
    </row>
    <row r="283" spans="1:34" ht="15.95" customHeight="1" x14ac:dyDescent="0.2">
      <c r="A283" s="124" t="s">
        <v>54</v>
      </c>
      <c r="B283" s="124"/>
      <c r="C283" s="132"/>
      <c r="D283" s="125"/>
      <c r="E283" s="124"/>
      <c r="F283" s="124"/>
      <c r="G283" s="124" t="s">
        <v>50</v>
      </c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2" t="str">
        <f t="shared" si="60"/>
        <v/>
      </c>
      <c r="X283" s="2" t="str">
        <f t="shared" si="61"/>
        <v/>
      </c>
      <c r="Y283" s="2" t="str">
        <f t="shared" si="62"/>
        <v/>
      </c>
      <c r="Z283" s="2" t="str">
        <f t="shared" si="63"/>
        <v/>
      </c>
      <c r="AA283" s="2" t="str">
        <f t="shared" si="64"/>
        <v/>
      </c>
      <c r="AB283" s="2" t="str">
        <f t="shared" si="65"/>
        <v/>
      </c>
      <c r="AC283" s="2">
        <f t="shared" si="66"/>
        <v>0</v>
      </c>
      <c r="AD283" s="2">
        <f t="shared" si="67"/>
        <v>0</v>
      </c>
      <c r="AE283" s="2">
        <f t="shared" si="68"/>
        <v>0</v>
      </c>
      <c r="AF283" s="2">
        <f t="shared" si="69"/>
        <v>0</v>
      </c>
      <c r="AG283" s="2">
        <f t="shared" si="70"/>
        <v>0</v>
      </c>
      <c r="AH283" s="2">
        <f t="shared" si="71"/>
        <v>0</v>
      </c>
    </row>
    <row r="284" spans="1:34" ht="15.95" customHeight="1" x14ac:dyDescent="0.2">
      <c r="A284" s="138" t="str">
        <f>jogo!A284</f>
        <v>16.09. 17:00</v>
      </c>
      <c r="B284" s="139" t="str">
        <f>jogo!B284</f>
        <v>Atlético-PR</v>
      </c>
      <c r="C284" s="140"/>
      <c r="D284" s="141" t="s">
        <v>52</v>
      </c>
      <c r="E284" s="141"/>
      <c r="F284" s="142" t="str">
        <f>jogo!D284</f>
        <v>Fluminense</v>
      </c>
      <c r="G284" s="196" t="str">
        <f>jogo!E284</f>
        <v>Arena da Baixada</v>
      </c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2" t="str">
        <f t="shared" si="60"/>
        <v/>
      </c>
      <c r="X284" s="2" t="str">
        <f t="shared" si="61"/>
        <v/>
      </c>
      <c r="Y284" s="2" t="str">
        <f t="shared" si="62"/>
        <v/>
      </c>
      <c r="Z284" s="2" t="str">
        <f t="shared" si="63"/>
        <v/>
      </c>
      <c r="AA284" s="2" t="str">
        <f t="shared" si="64"/>
        <v/>
      </c>
      <c r="AB284" s="2" t="str">
        <f t="shared" si="65"/>
        <v/>
      </c>
      <c r="AC284" s="2">
        <f t="shared" si="66"/>
        <v>0</v>
      </c>
      <c r="AD284" s="2">
        <f t="shared" si="67"/>
        <v>0</v>
      </c>
      <c r="AE284" s="2">
        <f t="shared" si="68"/>
        <v>0</v>
      </c>
      <c r="AF284" s="2">
        <f t="shared" si="69"/>
        <v>0</v>
      </c>
      <c r="AG284" s="2">
        <f t="shared" si="70"/>
        <v>0</v>
      </c>
      <c r="AH284" s="2">
        <f t="shared" si="71"/>
        <v>0</v>
      </c>
    </row>
    <row r="285" spans="1:34" ht="15.95" customHeight="1" x14ac:dyDescent="0.2">
      <c r="A285" s="138" t="str">
        <f>jogo!A285</f>
        <v>16.09. 17:00</v>
      </c>
      <c r="B285" s="139" t="str">
        <f>jogo!B285</f>
        <v>Avaí</v>
      </c>
      <c r="C285" s="140"/>
      <c r="D285" s="141" t="s">
        <v>52</v>
      </c>
      <c r="E285" s="141"/>
      <c r="F285" s="142" t="str">
        <f>jogo!D285</f>
        <v>Atlético-MG</v>
      </c>
      <c r="G285" s="196" t="str">
        <f>jogo!E285</f>
        <v>Ressacada</v>
      </c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2" t="str">
        <f t="shared" si="60"/>
        <v/>
      </c>
      <c r="X285" s="2" t="str">
        <f t="shared" si="61"/>
        <v/>
      </c>
      <c r="Y285" s="2" t="str">
        <f t="shared" si="62"/>
        <v/>
      </c>
      <c r="Z285" s="2" t="str">
        <f t="shared" si="63"/>
        <v/>
      </c>
      <c r="AA285" s="2" t="str">
        <f t="shared" si="64"/>
        <v/>
      </c>
      <c r="AB285" s="2" t="str">
        <f t="shared" si="65"/>
        <v/>
      </c>
      <c r="AC285" s="2">
        <f t="shared" si="66"/>
        <v>0</v>
      </c>
      <c r="AD285" s="2">
        <f t="shared" si="67"/>
        <v>0</v>
      </c>
      <c r="AE285" s="2">
        <f t="shared" si="68"/>
        <v>0</v>
      </c>
      <c r="AF285" s="2">
        <f t="shared" si="69"/>
        <v>0</v>
      </c>
      <c r="AG285" s="2">
        <f t="shared" si="70"/>
        <v>0</v>
      </c>
      <c r="AH285" s="2">
        <f t="shared" si="71"/>
        <v>0</v>
      </c>
    </row>
    <row r="286" spans="1:34" ht="15.95" customHeight="1" x14ac:dyDescent="0.2">
      <c r="A286" s="138" t="str">
        <f>jogo!A286</f>
        <v>16.09. 17:00</v>
      </c>
      <c r="B286" s="139" t="str">
        <f>jogo!B286</f>
        <v>Botafogo</v>
      </c>
      <c r="C286" s="140"/>
      <c r="D286" s="141" t="s">
        <v>52</v>
      </c>
      <c r="E286" s="141"/>
      <c r="F286" s="142" t="str">
        <f>jogo!D286</f>
        <v>Santos</v>
      </c>
      <c r="G286" s="196" t="str">
        <f>jogo!E286</f>
        <v>Nilton Santos</v>
      </c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2" t="str">
        <f t="shared" si="60"/>
        <v/>
      </c>
      <c r="X286" s="2" t="str">
        <f t="shared" si="61"/>
        <v/>
      </c>
      <c r="Y286" s="2" t="str">
        <f t="shared" si="62"/>
        <v/>
      </c>
      <c r="Z286" s="2" t="str">
        <f t="shared" si="63"/>
        <v/>
      </c>
      <c r="AA286" s="2" t="str">
        <f t="shared" si="64"/>
        <v/>
      </c>
      <c r="AB286" s="2" t="str">
        <f t="shared" si="65"/>
        <v/>
      </c>
      <c r="AC286" s="2">
        <f t="shared" si="66"/>
        <v>0</v>
      </c>
      <c r="AD286" s="2">
        <f t="shared" si="67"/>
        <v>0</v>
      </c>
      <c r="AE286" s="2">
        <f t="shared" si="68"/>
        <v>0</v>
      </c>
      <c r="AF286" s="2">
        <f t="shared" si="69"/>
        <v>0</v>
      </c>
      <c r="AG286" s="2">
        <f t="shared" si="70"/>
        <v>0</v>
      </c>
      <c r="AH286" s="2">
        <f t="shared" si="71"/>
        <v>0</v>
      </c>
    </row>
    <row r="287" spans="1:34" ht="15.95" customHeight="1" x14ac:dyDescent="0.2">
      <c r="A287" s="138" t="str">
        <f>jogo!A287</f>
        <v>16.09. 17:00</v>
      </c>
      <c r="B287" s="139" t="str">
        <f>jogo!B287</f>
        <v>Corinthians</v>
      </c>
      <c r="C287" s="140"/>
      <c r="D287" s="141" t="s">
        <v>52</v>
      </c>
      <c r="E287" s="141"/>
      <c r="F287" s="142" t="str">
        <f>jogo!D287</f>
        <v>Vasco</v>
      </c>
      <c r="G287" s="196" t="str">
        <f>jogo!E287</f>
        <v>Arena Corinthians</v>
      </c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2" t="str">
        <f t="shared" si="60"/>
        <v/>
      </c>
      <c r="X287" s="2" t="str">
        <f t="shared" si="61"/>
        <v/>
      </c>
      <c r="Y287" s="2" t="str">
        <f t="shared" si="62"/>
        <v/>
      </c>
      <c r="Z287" s="2" t="str">
        <f t="shared" si="63"/>
        <v/>
      </c>
      <c r="AA287" s="2" t="str">
        <f t="shared" si="64"/>
        <v/>
      </c>
      <c r="AB287" s="2" t="str">
        <f t="shared" si="65"/>
        <v/>
      </c>
      <c r="AC287" s="2">
        <f t="shared" si="66"/>
        <v>0</v>
      </c>
      <c r="AD287" s="2">
        <f t="shared" si="67"/>
        <v>0</v>
      </c>
      <c r="AE287" s="2">
        <f t="shared" si="68"/>
        <v>0</v>
      </c>
      <c r="AF287" s="2">
        <f t="shared" si="69"/>
        <v>0</v>
      </c>
      <c r="AG287" s="2">
        <f t="shared" si="70"/>
        <v>0</v>
      </c>
      <c r="AH287" s="2">
        <f t="shared" si="71"/>
        <v>0</v>
      </c>
    </row>
    <row r="288" spans="1:34" ht="15.95" customHeight="1" x14ac:dyDescent="0.2">
      <c r="A288" s="138" t="str">
        <f>jogo!A288</f>
        <v>16.09. 17:00</v>
      </c>
      <c r="B288" s="139" t="str">
        <f>jogo!B288</f>
        <v>Cruzeiro</v>
      </c>
      <c r="C288" s="140"/>
      <c r="D288" s="141" t="s">
        <v>52</v>
      </c>
      <c r="E288" s="141"/>
      <c r="F288" s="142" t="str">
        <f>jogo!D288</f>
        <v>Bahia</v>
      </c>
      <c r="G288" s="196" t="str">
        <f>jogo!E288</f>
        <v>Mineirão</v>
      </c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2" t="str">
        <f t="shared" si="60"/>
        <v/>
      </c>
      <c r="X288" s="2" t="str">
        <f t="shared" si="61"/>
        <v/>
      </c>
      <c r="Y288" s="2" t="str">
        <f t="shared" si="62"/>
        <v/>
      </c>
      <c r="Z288" s="2" t="str">
        <f t="shared" si="63"/>
        <v/>
      </c>
      <c r="AA288" s="2" t="str">
        <f t="shared" si="64"/>
        <v/>
      </c>
      <c r="AB288" s="2" t="str">
        <f t="shared" si="65"/>
        <v/>
      </c>
      <c r="AC288" s="2">
        <f t="shared" si="66"/>
        <v>0</v>
      </c>
      <c r="AD288" s="2">
        <f t="shared" si="67"/>
        <v>0</v>
      </c>
      <c r="AE288" s="2">
        <f t="shared" si="68"/>
        <v>0</v>
      </c>
      <c r="AF288" s="2">
        <f t="shared" si="69"/>
        <v>0</v>
      </c>
      <c r="AG288" s="2">
        <f t="shared" si="70"/>
        <v>0</v>
      </c>
      <c r="AH288" s="2">
        <f t="shared" si="71"/>
        <v>0</v>
      </c>
    </row>
    <row r="289" spans="1:34" ht="15.95" customHeight="1" x14ac:dyDescent="0.2">
      <c r="A289" s="138" t="str">
        <f>jogo!A289</f>
        <v>16.09. 17:00</v>
      </c>
      <c r="B289" s="139" t="str">
        <f>jogo!B289</f>
        <v>Flamengo</v>
      </c>
      <c r="C289" s="140"/>
      <c r="D289" s="141" t="s">
        <v>52</v>
      </c>
      <c r="E289" s="141"/>
      <c r="F289" s="142" t="str">
        <f>jogo!D289</f>
        <v>Sport Recife</v>
      </c>
      <c r="G289" s="196" t="str">
        <f>jogo!E289</f>
        <v>Maracanã</v>
      </c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2" t="str">
        <f t="shared" si="60"/>
        <v/>
      </c>
      <c r="X289" s="2" t="str">
        <f t="shared" si="61"/>
        <v/>
      </c>
      <c r="Y289" s="2" t="str">
        <f t="shared" si="62"/>
        <v/>
      </c>
      <c r="Z289" s="2" t="str">
        <f t="shared" si="63"/>
        <v/>
      </c>
      <c r="AA289" s="2" t="str">
        <f t="shared" si="64"/>
        <v/>
      </c>
      <c r="AB289" s="2" t="str">
        <f t="shared" si="65"/>
        <v/>
      </c>
      <c r="AC289" s="2">
        <f t="shared" si="66"/>
        <v>0</v>
      </c>
      <c r="AD289" s="2">
        <f t="shared" si="67"/>
        <v>0</v>
      </c>
      <c r="AE289" s="2">
        <f t="shared" si="68"/>
        <v>0</v>
      </c>
      <c r="AF289" s="2">
        <f t="shared" si="69"/>
        <v>0</v>
      </c>
      <c r="AG289" s="2">
        <f t="shared" si="70"/>
        <v>0</v>
      </c>
      <c r="AH289" s="2">
        <f t="shared" si="71"/>
        <v>0</v>
      </c>
    </row>
    <row r="290" spans="1:34" ht="15.95" customHeight="1" x14ac:dyDescent="0.2">
      <c r="A290" s="138" t="str">
        <f>jogo!A290</f>
        <v>16.09. 17:00</v>
      </c>
      <c r="B290" s="139" t="str">
        <f>jogo!B290</f>
        <v>Grêmio</v>
      </c>
      <c r="C290" s="140"/>
      <c r="D290" s="141" t="s">
        <v>52</v>
      </c>
      <c r="E290" s="141"/>
      <c r="F290" s="142" t="str">
        <f>jogo!D290</f>
        <v>Chapecoense</v>
      </c>
      <c r="G290" s="196" t="str">
        <f>jogo!E290</f>
        <v>Arena do Grêmio</v>
      </c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2" t="str">
        <f t="shared" si="60"/>
        <v/>
      </c>
      <c r="X290" s="2" t="str">
        <f t="shared" si="61"/>
        <v/>
      </c>
      <c r="Y290" s="2" t="str">
        <f t="shared" si="62"/>
        <v/>
      </c>
      <c r="Z290" s="2" t="str">
        <f t="shared" si="63"/>
        <v/>
      </c>
      <c r="AA290" s="2" t="str">
        <f t="shared" si="64"/>
        <v/>
      </c>
      <c r="AB290" s="2" t="str">
        <f t="shared" si="65"/>
        <v/>
      </c>
      <c r="AC290" s="2">
        <f t="shared" si="66"/>
        <v>0</v>
      </c>
      <c r="AD290" s="2">
        <f t="shared" si="67"/>
        <v>0</v>
      </c>
      <c r="AE290" s="2">
        <f t="shared" si="68"/>
        <v>0</v>
      </c>
      <c r="AF290" s="2">
        <f t="shared" si="69"/>
        <v>0</v>
      </c>
      <c r="AG290" s="2">
        <f t="shared" si="70"/>
        <v>0</v>
      </c>
      <c r="AH290" s="2">
        <f t="shared" si="71"/>
        <v>0</v>
      </c>
    </row>
    <row r="291" spans="1:34" ht="15.95" customHeight="1" x14ac:dyDescent="0.2">
      <c r="A291" s="138" t="str">
        <f>jogo!A291</f>
        <v>16.09. 17:00</v>
      </c>
      <c r="B291" s="139" t="str">
        <f>jogo!B291</f>
        <v>Palmeiras</v>
      </c>
      <c r="C291" s="140"/>
      <c r="D291" s="141" t="s">
        <v>52</v>
      </c>
      <c r="E291" s="141"/>
      <c r="F291" s="142" t="str">
        <f>jogo!D291</f>
        <v>Coritiba</v>
      </c>
      <c r="G291" s="196" t="str">
        <f>jogo!E291</f>
        <v>Allianz Parque</v>
      </c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2" t="str">
        <f t="shared" si="60"/>
        <v/>
      </c>
      <c r="X291" s="2" t="str">
        <f t="shared" si="61"/>
        <v/>
      </c>
      <c r="Y291" s="2" t="str">
        <f t="shared" si="62"/>
        <v/>
      </c>
      <c r="Z291" s="2" t="str">
        <f t="shared" si="63"/>
        <v/>
      </c>
      <c r="AA291" s="2" t="str">
        <f t="shared" si="64"/>
        <v/>
      </c>
      <c r="AB291" s="2" t="str">
        <f t="shared" si="65"/>
        <v/>
      </c>
      <c r="AC291" s="2">
        <f t="shared" si="66"/>
        <v>0</v>
      </c>
      <c r="AD291" s="2">
        <f t="shared" si="67"/>
        <v>0</v>
      </c>
      <c r="AE291" s="2">
        <f t="shared" si="68"/>
        <v>0</v>
      </c>
      <c r="AF291" s="2">
        <f t="shared" si="69"/>
        <v>0</v>
      </c>
      <c r="AG291" s="2">
        <f t="shared" si="70"/>
        <v>0</v>
      </c>
      <c r="AH291" s="2">
        <f t="shared" si="71"/>
        <v>0</v>
      </c>
    </row>
    <row r="292" spans="1:34" ht="15.95" customHeight="1" x14ac:dyDescent="0.2">
      <c r="A292" s="138" t="str">
        <f>jogo!A292</f>
        <v>16.09. 17:00</v>
      </c>
      <c r="B292" s="139" t="str">
        <f>jogo!B292</f>
        <v>Ponte Preta</v>
      </c>
      <c r="C292" s="140"/>
      <c r="D292" s="141" t="s">
        <v>52</v>
      </c>
      <c r="E292" s="141"/>
      <c r="F292" s="142" t="str">
        <f>jogo!D292</f>
        <v>Atlético-GO</v>
      </c>
      <c r="G292" s="196" t="str">
        <f>jogo!E292</f>
        <v>Moisés Lucarelli</v>
      </c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2" t="str">
        <f t="shared" si="60"/>
        <v/>
      </c>
      <c r="X292" s="2" t="str">
        <f t="shared" si="61"/>
        <v/>
      </c>
      <c r="Y292" s="2" t="str">
        <f t="shared" si="62"/>
        <v/>
      </c>
      <c r="Z292" s="2" t="str">
        <f t="shared" si="63"/>
        <v/>
      </c>
      <c r="AA292" s="2" t="str">
        <f t="shared" si="64"/>
        <v/>
      </c>
      <c r="AB292" s="2" t="str">
        <f t="shared" si="65"/>
        <v/>
      </c>
      <c r="AC292" s="2">
        <f t="shared" si="66"/>
        <v>0</v>
      </c>
      <c r="AD292" s="2">
        <f t="shared" si="67"/>
        <v>0</v>
      </c>
      <c r="AE292" s="2">
        <f t="shared" si="68"/>
        <v>0</v>
      </c>
      <c r="AF292" s="2">
        <f t="shared" si="69"/>
        <v>0</v>
      </c>
      <c r="AG292" s="2">
        <f t="shared" si="70"/>
        <v>0</v>
      </c>
      <c r="AH292" s="2">
        <f t="shared" si="71"/>
        <v>0</v>
      </c>
    </row>
    <row r="293" spans="1:34" ht="15.95" customHeight="1" x14ac:dyDescent="0.2">
      <c r="A293" s="138" t="str">
        <f>jogo!A293</f>
        <v>16.09. 17:00</v>
      </c>
      <c r="B293" s="139" t="str">
        <f>jogo!B293</f>
        <v>Vitória</v>
      </c>
      <c r="C293" s="140"/>
      <c r="D293" s="141" t="s">
        <v>52</v>
      </c>
      <c r="E293" s="141"/>
      <c r="F293" s="142" t="str">
        <f>jogo!D293</f>
        <v>São Paulo</v>
      </c>
      <c r="G293" s="196" t="str">
        <f>jogo!E293</f>
        <v>Barradão</v>
      </c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2" t="str">
        <f t="shared" si="60"/>
        <v/>
      </c>
      <c r="X293" s="2" t="str">
        <f t="shared" si="61"/>
        <v/>
      </c>
      <c r="Y293" s="2" t="str">
        <f t="shared" si="62"/>
        <v/>
      </c>
      <c r="Z293" s="2" t="str">
        <f t="shared" si="63"/>
        <v/>
      </c>
      <c r="AA293" s="2" t="str">
        <f t="shared" si="64"/>
        <v/>
      </c>
      <c r="AB293" s="2" t="str">
        <f t="shared" si="65"/>
        <v/>
      </c>
      <c r="AC293" s="2">
        <f t="shared" si="66"/>
        <v>0</v>
      </c>
      <c r="AD293" s="2">
        <f t="shared" si="67"/>
        <v>0</v>
      </c>
      <c r="AE293" s="2">
        <f t="shared" si="68"/>
        <v>0</v>
      </c>
      <c r="AF293" s="2">
        <f t="shared" si="69"/>
        <v>0</v>
      </c>
      <c r="AG293" s="2">
        <f t="shared" si="70"/>
        <v>0</v>
      </c>
      <c r="AH293" s="2">
        <f t="shared" si="71"/>
        <v>0</v>
      </c>
    </row>
    <row r="294" spans="1:34" ht="15.95" customHeight="1" x14ac:dyDescent="0.2">
      <c r="A294" s="121" t="s">
        <v>79</v>
      </c>
      <c r="B294" s="122"/>
      <c r="C294" s="137"/>
      <c r="D294" s="122"/>
      <c r="E294" s="122"/>
      <c r="F294" s="122"/>
      <c r="G294" s="12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2" t="str">
        <f t="shared" si="60"/>
        <v/>
      </c>
      <c r="X294" s="2" t="str">
        <f t="shared" si="61"/>
        <v/>
      </c>
      <c r="Y294" s="2" t="str">
        <f t="shared" si="62"/>
        <v/>
      </c>
      <c r="Z294" s="2" t="str">
        <f t="shared" si="63"/>
        <v/>
      </c>
      <c r="AA294" s="2" t="str">
        <f t="shared" si="64"/>
        <v/>
      </c>
      <c r="AB294" s="2" t="str">
        <f t="shared" si="65"/>
        <v/>
      </c>
      <c r="AC294" s="2">
        <f t="shared" si="66"/>
        <v>0</v>
      </c>
      <c r="AD294" s="2">
        <f t="shared" si="67"/>
        <v>0</v>
      </c>
      <c r="AE294" s="2">
        <f t="shared" si="68"/>
        <v>0</v>
      </c>
      <c r="AF294" s="2">
        <f t="shared" si="69"/>
        <v>0</v>
      </c>
      <c r="AG294" s="2">
        <f t="shared" si="70"/>
        <v>0</v>
      </c>
      <c r="AH294" s="2">
        <f t="shared" si="71"/>
        <v>0</v>
      </c>
    </row>
    <row r="295" spans="1:34" ht="15.95" customHeight="1" x14ac:dyDescent="0.2">
      <c r="A295" s="124" t="s">
        <v>54</v>
      </c>
      <c r="B295" s="124"/>
      <c r="C295" s="132"/>
      <c r="D295" s="125"/>
      <c r="E295" s="124"/>
      <c r="F295" s="124"/>
      <c r="G295" s="124" t="s">
        <v>50</v>
      </c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2" t="str">
        <f t="shared" si="60"/>
        <v/>
      </c>
      <c r="X295" s="2" t="str">
        <f t="shared" si="61"/>
        <v/>
      </c>
      <c r="Y295" s="2" t="str">
        <f t="shared" si="62"/>
        <v/>
      </c>
      <c r="Z295" s="2" t="str">
        <f t="shared" si="63"/>
        <v/>
      </c>
      <c r="AA295" s="2" t="str">
        <f t="shared" si="64"/>
        <v/>
      </c>
      <c r="AB295" s="2" t="str">
        <f t="shared" si="65"/>
        <v/>
      </c>
      <c r="AC295" s="2">
        <f t="shared" si="66"/>
        <v>0</v>
      </c>
      <c r="AD295" s="2">
        <f t="shared" si="67"/>
        <v>0</v>
      </c>
      <c r="AE295" s="2">
        <f t="shared" si="68"/>
        <v>0</v>
      </c>
      <c r="AF295" s="2">
        <f t="shared" si="69"/>
        <v>0</v>
      </c>
      <c r="AG295" s="2">
        <f t="shared" si="70"/>
        <v>0</v>
      </c>
      <c r="AH295" s="2">
        <f t="shared" si="71"/>
        <v>0</v>
      </c>
    </row>
    <row r="296" spans="1:34" ht="15.95" customHeight="1" x14ac:dyDescent="0.2">
      <c r="A296" s="138" t="str">
        <f>jogo!A296</f>
        <v>23.09. 17:00</v>
      </c>
      <c r="B296" s="139" t="str">
        <f>jogo!B296</f>
        <v>Atlético-GO</v>
      </c>
      <c r="C296" s="140"/>
      <c r="D296" s="141" t="s">
        <v>52</v>
      </c>
      <c r="E296" s="141"/>
      <c r="F296" s="142" t="str">
        <f>jogo!D296</f>
        <v>Cruzeiro</v>
      </c>
      <c r="G296" s="196" t="str">
        <f>jogo!E296</f>
        <v>Serra Dourada</v>
      </c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2" t="str">
        <f t="shared" si="60"/>
        <v/>
      </c>
      <c r="X296" s="2" t="str">
        <f t="shared" si="61"/>
        <v/>
      </c>
      <c r="Y296" s="2" t="str">
        <f t="shared" si="62"/>
        <v/>
      </c>
      <c r="Z296" s="2" t="str">
        <f t="shared" si="63"/>
        <v/>
      </c>
      <c r="AA296" s="2" t="str">
        <f t="shared" si="64"/>
        <v/>
      </c>
      <c r="AB296" s="2" t="str">
        <f t="shared" si="65"/>
        <v/>
      </c>
      <c r="AC296" s="2">
        <f t="shared" si="66"/>
        <v>0</v>
      </c>
      <c r="AD296" s="2">
        <f t="shared" si="67"/>
        <v>0</v>
      </c>
      <c r="AE296" s="2">
        <f t="shared" si="68"/>
        <v>0</v>
      </c>
      <c r="AF296" s="2">
        <f t="shared" si="69"/>
        <v>0</v>
      </c>
      <c r="AG296" s="2">
        <f t="shared" si="70"/>
        <v>0</v>
      </c>
      <c r="AH296" s="2">
        <f t="shared" si="71"/>
        <v>0</v>
      </c>
    </row>
    <row r="297" spans="1:34" ht="15.95" customHeight="1" x14ac:dyDescent="0.2">
      <c r="A297" s="138" t="str">
        <f>jogo!A297</f>
        <v>23.09. 17:00</v>
      </c>
      <c r="B297" s="139" t="str">
        <f>jogo!B297</f>
        <v>Atlético-MG</v>
      </c>
      <c r="C297" s="140"/>
      <c r="D297" s="141" t="s">
        <v>52</v>
      </c>
      <c r="E297" s="141"/>
      <c r="F297" s="142" t="str">
        <f>jogo!D297</f>
        <v>Vitória</v>
      </c>
      <c r="G297" s="196" t="str">
        <f>jogo!E297</f>
        <v>Independência</v>
      </c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2" t="str">
        <f t="shared" si="60"/>
        <v/>
      </c>
      <c r="X297" s="2" t="str">
        <f t="shared" si="61"/>
        <v/>
      </c>
      <c r="Y297" s="2" t="str">
        <f t="shared" si="62"/>
        <v/>
      </c>
      <c r="Z297" s="2" t="str">
        <f t="shared" si="63"/>
        <v/>
      </c>
      <c r="AA297" s="2" t="str">
        <f t="shared" si="64"/>
        <v/>
      </c>
      <c r="AB297" s="2" t="str">
        <f t="shared" si="65"/>
        <v/>
      </c>
      <c r="AC297" s="2">
        <f t="shared" si="66"/>
        <v>0</v>
      </c>
      <c r="AD297" s="2">
        <f t="shared" si="67"/>
        <v>0</v>
      </c>
      <c r="AE297" s="2">
        <f t="shared" si="68"/>
        <v>0</v>
      </c>
      <c r="AF297" s="2">
        <f t="shared" si="69"/>
        <v>0</v>
      </c>
      <c r="AG297" s="2">
        <f t="shared" si="70"/>
        <v>0</v>
      </c>
      <c r="AH297" s="2">
        <f t="shared" si="71"/>
        <v>0</v>
      </c>
    </row>
    <row r="298" spans="1:34" ht="15.95" customHeight="1" x14ac:dyDescent="0.2">
      <c r="A298" s="138" t="str">
        <f>jogo!A298</f>
        <v>23.09. 17:00</v>
      </c>
      <c r="B298" s="139" t="str">
        <f>jogo!B298</f>
        <v>Bahia</v>
      </c>
      <c r="C298" s="140"/>
      <c r="D298" s="141" t="s">
        <v>52</v>
      </c>
      <c r="E298" s="141"/>
      <c r="F298" s="142" t="str">
        <f>jogo!D298</f>
        <v>Grêmio</v>
      </c>
      <c r="G298" s="196" t="str">
        <f>jogo!E298</f>
        <v>Arena Fonte Nova</v>
      </c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2" t="str">
        <f t="shared" si="60"/>
        <v/>
      </c>
      <c r="X298" s="2" t="str">
        <f t="shared" si="61"/>
        <v/>
      </c>
      <c r="Y298" s="2" t="str">
        <f t="shared" si="62"/>
        <v/>
      </c>
      <c r="Z298" s="2" t="str">
        <f t="shared" si="63"/>
        <v/>
      </c>
      <c r="AA298" s="2" t="str">
        <f t="shared" si="64"/>
        <v/>
      </c>
      <c r="AB298" s="2" t="str">
        <f t="shared" si="65"/>
        <v/>
      </c>
      <c r="AC298" s="2">
        <f t="shared" si="66"/>
        <v>0</v>
      </c>
      <c r="AD298" s="2">
        <f t="shared" si="67"/>
        <v>0</v>
      </c>
      <c r="AE298" s="2">
        <f t="shared" si="68"/>
        <v>0</v>
      </c>
      <c r="AF298" s="2">
        <f t="shared" si="69"/>
        <v>0</v>
      </c>
      <c r="AG298" s="2">
        <f t="shared" si="70"/>
        <v>0</v>
      </c>
      <c r="AH298" s="2">
        <f t="shared" si="71"/>
        <v>0</v>
      </c>
    </row>
    <row r="299" spans="1:34" ht="15.95" customHeight="1" x14ac:dyDescent="0.2">
      <c r="A299" s="138" t="str">
        <f>jogo!A299</f>
        <v>23.09. 17:00</v>
      </c>
      <c r="B299" s="139" t="str">
        <f>jogo!B299</f>
        <v>Chapecoense</v>
      </c>
      <c r="C299" s="140"/>
      <c r="D299" s="141" t="s">
        <v>52</v>
      </c>
      <c r="E299" s="141"/>
      <c r="F299" s="142" t="str">
        <f>jogo!D299</f>
        <v>Ponte Preta</v>
      </c>
      <c r="G299" s="196" t="str">
        <f>jogo!E299</f>
        <v>Arena Condá</v>
      </c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2" t="str">
        <f t="shared" si="60"/>
        <v/>
      </c>
      <c r="X299" s="2" t="str">
        <f t="shared" si="61"/>
        <v/>
      </c>
      <c r="Y299" s="2" t="str">
        <f t="shared" si="62"/>
        <v/>
      </c>
      <c r="Z299" s="2" t="str">
        <f t="shared" si="63"/>
        <v/>
      </c>
      <c r="AA299" s="2" t="str">
        <f t="shared" si="64"/>
        <v/>
      </c>
      <c r="AB299" s="2" t="str">
        <f t="shared" si="65"/>
        <v/>
      </c>
      <c r="AC299" s="2">
        <f t="shared" si="66"/>
        <v>0</v>
      </c>
      <c r="AD299" s="2">
        <f t="shared" si="67"/>
        <v>0</v>
      </c>
      <c r="AE299" s="2">
        <f t="shared" si="68"/>
        <v>0</v>
      </c>
      <c r="AF299" s="2">
        <f t="shared" si="69"/>
        <v>0</v>
      </c>
      <c r="AG299" s="2">
        <f t="shared" si="70"/>
        <v>0</v>
      </c>
      <c r="AH299" s="2">
        <f t="shared" si="71"/>
        <v>0</v>
      </c>
    </row>
    <row r="300" spans="1:34" ht="15.95" customHeight="1" x14ac:dyDescent="0.2">
      <c r="A300" s="138" t="str">
        <f>jogo!A300</f>
        <v>23.09. 17:00</v>
      </c>
      <c r="B300" s="139" t="str">
        <f>jogo!B300</f>
        <v>Coritiba</v>
      </c>
      <c r="C300" s="140"/>
      <c r="D300" s="141" t="s">
        <v>52</v>
      </c>
      <c r="E300" s="141"/>
      <c r="F300" s="142" t="str">
        <f>jogo!D300</f>
        <v>Botafogo</v>
      </c>
      <c r="G300" s="196" t="str">
        <f>jogo!E300</f>
        <v>Couto Pereira</v>
      </c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2" t="str">
        <f t="shared" si="60"/>
        <v/>
      </c>
      <c r="X300" s="2" t="str">
        <f t="shared" si="61"/>
        <v/>
      </c>
      <c r="Y300" s="2" t="str">
        <f t="shared" si="62"/>
        <v/>
      </c>
      <c r="Z300" s="2" t="str">
        <f t="shared" si="63"/>
        <v/>
      </c>
      <c r="AA300" s="2" t="str">
        <f t="shared" si="64"/>
        <v/>
      </c>
      <c r="AB300" s="2" t="str">
        <f t="shared" si="65"/>
        <v/>
      </c>
      <c r="AC300" s="2">
        <f t="shared" si="66"/>
        <v>0</v>
      </c>
      <c r="AD300" s="2">
        <f t="shared" si="67"/>
        <v>0</v>
      </c>
      <c r="AE300" s="2">
        <f t="shared" si="68"/>
        <v>0</v>
      </c>
      <c r="AF300" s="2">
        <f t="shared" si="69"/>
        <v>0</v>
      </c>
      <c r="AG300" s="2">
        <f t="shared" si="70"/>
        <v>0</v>
      </c>
      <c r="AH300" s="2">
        <f t="shared" si="71"/>
        <v>0</v>
      </c>
    </row>
    <row r="301" spans="1:34" ht="15.95" customHeight="1" x14ac:dyDescent="0.2">
      <c r="A301" s="138" t="str">
        <f>jogo!A301</f>
        <v>23.09. 17:00</v>
      </c>
      <c r="B301" s="139" t="str">
        <f>jogo!B301</f>
        <v>Flamengo</v>
      </c>
      <c r="C301" s="140"/>
      <c r="D301" s="141" t="s">
        <v>52</v>
      </c>
      <c r="E301" s="141"/>
      <c r="F301" s="142" t="str">
        <f>jogo!D301</f>
        <v>Avaí</v>
      </c>
      <c r="G301" s="196" t="str">
        <f>jogo!E301</f>
        <v>Maracanã</v>
      </c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2" t="str">
        <f t="shared" si="60"/>
        <v/>
      </c>
      <c r="X301" s="2" t="str">
        <f t="shared" si="61"/>
        <v/>
      </c>
      <c r="Y301" s="2" t="str">
        <f t="shared" si="62"/>
        <v/>
      </c>
      <c r="Z301" s="2" t="str">
        <f t="shared" si="63"/>
        <v/>
      </c>
      <c r="AA301" s="2" t="str">
        <f t="shared" si="64"/>
        <v/>
      </c>
      <c r="AB301" s="2" t="str">
        <f t="shared" si="65"/>
        <v/>
      </c>
      <c r="AC301" s="2">
        <f t="shared" si="66"/>
        <v>0</v>
      </c>
      <c r="AD301" s="2">
        <f t="shared" si="67"/>
        <v>0</v>
      </c>
      <c r="AE301" s="2">
        <f t="shared" si="68"/>
        <v>0</v>
      </c>
      <c r="AF301" s="2">
        <f t="shared" si="69"/>
        <v>0</v>
      </c>
      <c r="AG301" s="2">
        <f t="shared" si="70"/>
        <v>0</v>
      </c>
      <c r="AH301" s="2">
        <f t="shared" si="71"/>
        <v>0</v>
      </c>
    </row>
    <row r="302" spans="1:34" ht="15.95" customHeight="1" x14ac:dyDescent="0.2">
      <c r="A302" s="138" t="str">
        <f>jogo!A302</f>
        <v>23.09. 17:00</v>
      </c>
      <c r="B302" s="139" t="str">
        <f>jogo!B302</f>
        <v>Fluminense</v>
      </c>
      <c r="C302" s="140"/>
      <c r="D302" s="141" t="s">
        <v>52</v>
      </c>
      <c r="E302" s="141"/>
      <c r="F302" s="142" t="str">
        <f>jogo!D302</f>
        <v>Palmeiras</v>
      </c>
      <c r="G302" s="196" t="str">
        <f>jogo!E302</f>
        <v>Maracanã</v>
      </c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2" t="str">
        <f t="shared" si="60"/>
        <v/>
      </c>
      <c r="X302" s="2" t="str">
        <f t="shared" si="61"/>
        <v/>
      </c>
      <c r="Y302" s="2" t="str">
        <f t="shared" si="62"/>
        <v/>
      </c>
      <c r="Z302" s="2" t="str">
        <f t="shared" si="63"/>
        <v/>
      </c>
      <c r="AA302" s="2" t="str">
        <f t="shared" si="64"/>
        <v/>
      </c>
      <c r="AB302" s="2" t="str">
        <f t="shared" si="65"/>
        <v/>
      </c>
      <c r="AC302" s="2">
        <f t="shared" si="66"/>
        <v>0</v>
      </c>
      <c r="AD302" s="2">
        <f t="shared" si="67"/>
        <v>0</v>
      </c>
      <c r="AE302" s="2">
        <f t="shared" si="68"/>
        <v>0</v>
      </c>
      <c r="AF302" s="2">
        <f t="shared" si="69"/>
        <v>0</v>
      </c>
      <c r="AG302" s="2">
        <f t="shared" si="70"/>
        <v>0</v>
      </c>
      <c r="AH302" s="2">
        <f t="shared" si="71"/>
        <v>0</v>
      </c>
    </row>
    <row r="303" spans="1:34" ht="15.95" customHeight="1" x14ac:dyDescent="0.2">
      <c r="A303" s="138" t="str">
        <f>jogo!A303</f>
        <v>23.09. 17:00</v>
      </c>
      <c r="B303" s="139" t="str">
        <f>jogo!B303</f>
        <v>Santos</v>
      </c>
      <c r="C303" s="140"/>
      <c r="D303" s="141" t="s">
        <v>52</v>
      </c>
      <c r="E303" s="141"/>
      <c r="F303" s="142" t="str">
        <f>jogo!D303</f>
        <v>Atlético-PR</v>
      </c>
      <c r="G303" s="196" t="str">
        <f>jogo!E303</f>
        <v>Vila Belmiro</v>
      </c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2" t="str">
        <f t="shared" si="60"/>
        <v/>
      </c>
      <c r="X303" s="2" t="str">
        <f t="shared" si="61"/>
        <v/>
      </c>
      <c r="Y303" s="2" t="str">
        <f t="shared" si="62"/>
        <v/>
      </c>
      <c r="Z303" s="2" t="str">
        <f t="shared" si="63"/>
        <v/>
      </c>
      <c r="AA303" s="2" t="str">
        <f t="shared" si="64"/>
        <v/>
      </c>
      <c r="AB303" s="2" t="str">
        <f t="shared" si="65"/>
        <v/>
      </c>
      <c r="AC303" s="2">
        <f t="shared" si="66"/>
        <v>0</v>
      </c>
      <c r="AD303" s="2">
        <f t="shared" si="67"/>
        <v>0</v>
      </c>
      <c r="AE303" s="2">
        <f t="shared" si="68"/>
        <v>0</v>
      </c>
      <c r="AF303" s="2">
        <f t="shared" si="69"/>
        <v>0</v>
      </c>
      <c r="AG303" s="2">
        <f t="shared" si="70"/>
        <v>0</v>
      </c>
      <c r="AH303" s="2">
        <f t="shared" si="71"/>
        <v>0</v>
      </c>
    </row>
    <row r="304" spans="1:34" ht="15.95" customHeight="1" x14ac:dyDescent="0.2">
      <c r="A304" s="138" t="str">
        <f>jogo!A304</f>
        <v>23.09. 17:00</v>
      </c>
      <c r="B304" s="139" t="str">
        <f>jogo!B304</f>
        <v>São Paulo</v>
      </c>
      <c r="C304" s="140"/>
      <c r="D304" s="141" t="s">
        <v>52</v>
      </c>
      <c r="E304" s="141"/>
      <c r="F304" s="142" t="str">
        <f>jogo!D304</f>
        <v>Corinthians</v>
      </c>
      <c r="G304" s="196" t="str">
        <f>jogo!E304</f>
        <v>Morumbi</v>
      </c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2" t="str">
        <f t="shared" si="60"/>
        <v/>
      </c>
      <c r="X304" s="2" t="str">
        <f t="shared" si="61"/>
        <v/>
      </c>
      <c r="Y304" s="2" t="str">
        <f t="shared" si="62"/>
        <v/>
      </c>
      <c r="Z304" s="2" t="str">
        <f t="shared" si="63"/>
        <v/>
      </c>
      <c r="AA304" s="2" t="str">
        <f t="shared" si="64"/>
        <v/>
      </c>
      <c r="AB304" s="2" t="str">
        <f t="shared" si="65"/>
        <v/>
      </c>
      <c r="AC304" s="2">
        <f t="shared" si="66"/>
        <v>0</v>
      </c>
      <c r="AD304" s="2">
        <f t="shared" si="67"/>
        <v>0</v>
      </c>
      <c r="AE304" s="2">
        <f t="shared" si="68"/>
        <v>0</v>
      </c>
      <c r="AF304" s="2">
        <f t="shared" si="69"/>
        <v>0</v>
      </c>
      <c r="AG304" s="2">
        <f t="shared" si="70"/>
        <v>0</v>
      </c>
      <c r="AH304" s="2">
        <f t="shared" si="71"/>
        <v>0</v>
      </c>
    </row>
    <row r="305" spans="1:34" ht="15.95" customHeight="1" x14ac:dyDescent="0.2">
      <c r="A305" s="138" t="str">
        <f>jogo!A305</f>
        <v>23.09. 17:00</v>
      </c>
      <c r="B305" s="139" t="str">
        <f>jogo!B305</f>
        <v>Sport Recife</v>
      </c>
      <c r="C305" s="140"/>
      <c r="D305" s="141" t="s">
        <v>52</v>
      </c>
      <c r="E305" s="141"/>
      <c r="F305" s="142" t="str">
        <f>jogo!D305</f>
        <v>Vasco</v>
      </c>
      <c r="G305" s="196" t="str">
        <f>jogo!E305</f>
        <v>Ilha do Retiro</v>
      </c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2" t="str">
        <f t="shared" si="60"/>
        <v/>
      </c>
      <c r="X305" s="2" t="str">
        <f t="shared" si="61"/>
        <v/>
      </c>
      <c r="Y305" s="2" t="str">
        <f t="shared" si="62"/>
        <v/>
      </c>
      <c r="Z305" s="2" t="str">
        <f t="shared" si="63"/>
        <v/>
      </c>
      <c r="AA305" s="2" t="str">
        <f t="shared" si="64"/>
        <v/>
      </c>
      <c r="AB305" s="2" t="str">
        <f t="shared" si="65"/>
        <v/>
      </c>
      <c r="AC305" s="2">
        <f t="shared" si="66"/>
        <v>0</v>
      </c>
      <c r="AD305" s="2">
        <f t="shared" si="67"/>
        <v>0</v>
      </c>
      <c r="AE305" s="2">
        <f t="shared" si="68"/>
        <v>0</v>
      </c>
      <c r="AF305" s="2">
        <f t="shared" si="69"/>
        <v>0</v>
      </c>
      <c r="AG305" s="2">
        <f t="shared" si="70"/>
        <v>0</v>
      </c>
      <c r="AH305" s="2">
        <f t="shared" si="71"/>
        <v>0</v>
      </c>
    </row>
    <row r="306" spans="1:34" ht="15.95" customHeight="1" x14ac:dyDescent="0.2">
      <c r="A306" s="121" t="s">
        <v>80</v>
      </c>
      <c r="B306" s="122"/>
      <c r="C306" s="137"/>
      <c r="D306" s="122"/>
      <c r="E306" s="122"/>
      <c r="F306" s="122"/>
      <c r="G306" s="12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2" t="str">
        <f t="shared" si="60"/>
        <v/>
      </c>
      <c r="X306" s="2" t="str">
        <f t="shared" si="61"/>
        <v/>
      </c>
      <c r="Y306" s="2" t="str">
        <f t="shared" si="62"/>
        <v/>
      </c>
      <c r="Z306" s="2" t="str">
        <f t="shared" si="63"/>
        <v/>
      </c>
      <c r="AA306" s="2" t="str">
        <f t="shared" si="64"/>
        <v/>
      </c>
      <c r="AB306" s="2" t="str">
        <f t="shared" si="65"/>
        <v/>
      </c>
      <c r="AC306" s="2">
        <f t="shared" si="66"/>
        <v>0</v>
      </c>
      <c r="AD306" s="2">
        <f t="shared" si="67"/>
        <v>0</v>
      </c>
      <c r="AE306" s="2">
        <f t="shared" si="68"/>
        <v>0</v>
      </c>
      <c r="AF306" s="2">
        <f t="shared" si="69"/>
        <v>0</v>
      </c>
      <c r="AG306" s="2">
        <f t="shared" si="70"/>
        <v>0</v>
      </c>
      <c r="AH306" s="2">
        <f t="shared" si="71"/>
        <v>0</v>
      </c>
    </row>
    <row r="307" spans="1:34" ht="15.95" customHeight="1" x14ac:dyDescent="0.2">
      <c r="A307" s="124" t="s">
        <v>54</v>
      </c>
      <c r="B307" s="124"/>
      <c r="C307" s="132"/>
      <c r="D307" s="125"/>
      <c r="E307" s="124"/>
      <c r="F307" s="124"/>
      <c r="G307" s="124" t="s">
        <v>50</v>
      </c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2" t="str">
        <f t="shared" si="60"/>
        <v/>
      </c>
      <c r="X307" s="2" t="str">
        <f t="shared" si="61"/>
        <v/>
      </c>
      <c r="Y307" s="2" t="str">
        <f t="shared" si="62"/>
        <v/>
      </c>
      <c r="Z307" s="2" t="str">
        <f t="shared" si="63"/>
        <v/>
      </c>
      <c r="AA307" s="2" t="str">
        <f t="shared" si="64"/>
        <v/>
      </c>
      <c r="AB307" s="2" t="str">
        <f t="shared" si="65"/>
        <v/>
      </c>
      <c r="AC307" s="2">
        <f t="shared" si="66"/>
        <v>0</v>
      </c>
      <c r="AD307" s="2">
        <f t="shared" si="67"/>
        <v>0</v>
      </c>
      <c r="AE307" s="2">
        <f t="shared" si="68"/>
        <v>0</v>
      </c>
      <c r="AF307" s="2">
        <f t="shared" si="69"/>
        <v>0</v>
      </c>
      <c r="AG307" s="2">
        <f t="shared" si="70"/>
        <v>0</v>
      </c>
      <c r="AH307" s="2">
        <f t="shared" si="71"/>
        <v>0</v>
      </c>
    </row>
    <row r="308" spans="1:34" ht="15.95" customHeight="1" x14ac:dyDescent="0.2">
      <c r="A308" s="138" t="str">
        <f>jogo!A308</f>
        <v>27.09. 17:00</v>
      </c>
      <c r="B308" s="139" t="str">
        <f>jogo!B308</f>
        <v>Atlético-PR</v>
      </c>
      <c r="C308" s="140"/>
      <c r="D308" s="141" t="s">
        <v>52</v>
      </c>
      <c r="E308" s="141"/>
      <c r="F308" s="142" t="str">
        <f>jogo!D308</f>
        <v>Atlético-MG</v>
      </c>
      <c r="G308" s="196" t="str">
        <f>jogo!E308</f>
        <v>Arena da Baixada</v>
      </c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2" t="str">
        <f t="shared" si="60"/>
        <v/>
      </c>
      <c r="X308" s="2" t="str">
        <f t="shared" si="61"/>
        <v/>
      </c>
      <c r="Y308" s="2" t="str">
        <f t="shared" si="62"/>
        <v/>
      </c>
      <c r="Z308" s="2" t="str">
        <f t="shared" si="63"/>
        <v/>
      </c>
      <c r="AA308" s="2" t="str">
        <f t="shared" si="64"/>
        <v/>
      </c>
      <c r="AB308" s="2" t="str">
        <f t="shared" si="65"/>
        <v/>
      </c>
      <c r="AC308" s="2">
        <f t="shared" si="66"/>
        <v>0</v>
      </c>
      <c r="AD308" s="2">
        <f t="shared" si="67"/>
        <v>0</v>
      </c>
      <c r="AE308" s="2">
        <f t="shared" si="68"/>
        <v>0</v>
      </c>
      <c r="AF308" s="2">
        <f t="shared" si="69"/>
        <v>0</v>
      </c>
      <c r="AG308" s="2">
        <f t="shared" si="70"/>
        <v>0</v>
      </c>
      <c r="AH308" s="2">
        <f t="shared" si="71"/>
        <v>0</v>
      </c>
    </row>
    <row r="309" spans="1:34" ht="15.95" customHeight="1" x14ac:dyDescent="0.2">
      <c r="A309" s="138" t="str">
        <f>jogo!A309</f>
        <v>27.09. 17:00</v>
      </c>
      <c r="B309" s="139" t="str">
        <f>jogo!B309</f>
        <v>Avaí</v>
      </c>
      <c r="C309" s="140"/>
      <c r="D309" s="141" t="s">
        <v>52</v>
      </c>
      <c r="E309" s="141"/>
      <c r="F309" s="142" t="str">
        <f>jogo!D309</f>
        <v>Atlético-GO</v>
      </c>
      <c r="G309" s="196" t="str">
        <f>jogo!E309</f>
        <v>Ressacada</v>
      </c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2" t="str">
        <f t="shared" si="60"/>
        <v/>
      </c>
      <c r="X309" s="2" t="str">
        <f t="shared" si="61"/>
        <v/>
      </c>
      <c r="Y309" s="2" t="str">
        <f t="shared" si="62"/>
        <v/>
      </c>
      <c r="Z309" s="2" t="str">
        <f t="shared" si="63"/>
        <v/>
      </c>
      <c r="AA309" s="2" t="str">
        <f t="shared" si="64"/>
        <v/>
      </c>
      <c r="AB309" s="2" t="str">
        <f t="shared" si="65"/>
        <v/>
      </c>
      <c r="AC309" s="2">
        <f t="shared" si="66"/>
        <v>0</v>
      </c>
      <c r="AD309" s="2">
        <f t="shared" si="67"/>
        <v>0</v>
      </c>
      <c r="AE309" s="2">
        <f t="shared" si="68"/>
        <v>0</v>
      </c>
      <c r="AF309" s="2">
        <f t="shared" si="69"/>
        <v>0</v>
      </c>
      <c r="AG309" s="2">
        <f t="shared" si="70"/>
        <v>0</v>
      </c>
      <c r="AH309" s="2">
        <f t="shared" si="71"/>
        <v>0</v>
      </c>
    </row>
    <row r="310" spans="1:34" ht="15.95" customHeight="1" x14ac:dyDescent="0.2">
      <c r="A310" s="138" t="str">
        <f>jogo!A310</f>
        <v>27.09. 17:00</v>
      </c>
      <c r="B310" s="139" t="str">
        <f>jogo!B310</f>
        <v>Bahia</v>
      </c>
      <c r="C310" s="140"/>
      <c r="D310" s="141" t="s">
        <v>52</v>
      </c>
      <c r="E310" s="141"/>
      <c r="F310" s="142" t="str">
        <f>jogo!D310</f>
        <v>Coritiba</v>
      </c>
      <c r="G310" s="196" t="str">
        <f>jogo!E310</f>
        <v>Arena Fonte Nova</v>
      </c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2" t="str">
        <f t="shared" si="60"/>
        <v/>
      </c>
      <c r="X310" s="2" t="str">
        <f t="shared" si="61"/>
        <v/>
      </c>
      <c r="Y310" s="2" t="str">
        <f t="shared" si="62"/>
        <v/>
      </c>
      <c r="Z310" s="2" t="str">
        <f t="shared" si="63"/>
        <v/>
      </c>
      <c r="AA310" s="2" t="str">
        <f t="shared" si="64"/>
        <v/>
      </c>
      <c r="AB310" s="2" t="str">
        <f t="shared" si="65"/>
        <v/>
      </c>
      <c r="AC310" s="2">
        <f t="shared" si="66"/>
        <v>0</v>
      </c>
      <c r="AD310" s="2">
        <f t="shared" si="67"/>
        <v>0</v>
      </c>
      <c r="AE310" s="2">
        <f t="shared" si="68"/>
        <v>0</v>
      </c>
      <c r="AF310" s="2">
        <f t="shared" si="69"/>
        <v>0</v>
      </c>
      <c r="AG310" s="2">
        <f t="shared" si="70"/>
        <v>0</v>
      </c>
      <c r="AH310" s="2">
        <f t="shared" si="71"/>
        <v>0</v>
      </c>
    </row>
    <row r="311" spans="1:34" ht="15.95" customHeight="1" x14ac:dyDescent="0.2">
      <c r="A311" s="138" t="str">
        <f>jogo!A311</f>
        <v>27.09. 17:00</v>
      </c>
      <c r="B311" s="139" t="str">
        <f>jogo!B311</f>
        <v>Botafogo</v>
      </c>
      <c r="C311" s="140"/>
      <c r="D311" s="141" t="s">
        <v>52</v>
      </c>
      <c r="E311" s="141"/>
      <c r="F311" s="142" t="str">
        <f>jogo!D311</f>
        <v>Vitória</v>
      </c>
      <c r="G311" s="196" t="str">
        <f>jogo!E311</f>
        <v>Nilton Santos</v>
      </c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2" t="str">
        <f t="shared" si="60"/>
        <v/>
      </c>
      <c r="X311" s="2" t="str">
        <f t="shared" si="61"/>
        <v/>
      </c>
      <c r="Y311" s="2" t="str">
        <f t="shared" si="62"/>
        <v/>
      </c>
      <c r="Z311" s="2" t="str">
        <f t="shared" si="63"/>
        <v/>
      </c>
      <c r="AA311" s="2" t="str">
        <f t="shared" si="64"/>
        <v/>
      </c>
      <c r="AB311" s="2" t="str">
        <f t="shared" si="65"/>
        <v/>
      </c>
      <c r="AC311" s="2">
        <f t="shared" si="66"/>
        <v>0</v>
      </c>
      <c r="AD311" s="2">
        <f t="shared" si="67"/>
        <v>0</v>
      </c>
      <c r="AE311" s="2">
        <f t="shared" si="68"/>
        <v>0</v>
      </c>
      <c r="AF311" s="2">
        <f t="shared" si="69"/>
        <v>0</v>
      </c>
      <c r="AG311" s="2">
        <f t="shared" si="70"/>
        <v>0</v>
      </c>
      <c r="AH311" s="2">
        <f t="shared" si="71"/>
        <v>0</v>
      </c>
    </row>
    <row r="312" spans="1:34" ht="15.95" customHeight="1" x14ac:dyDescent="0.2">
      <c r="A312" s="138" t="str">
        <f>jogo!A312</f>
        <v>27.09. 17:00</v>
      </c>
      <c r="B312" s="139" t="str">
        <f>jogo!B312</f>
        <v>Cruzeiro</v>
      </c>
      <c r="C312" s="140"/>
      <c r="D312" s="141" t="s">
        <v>52</v>
      </c>
      <c r="E312" s="141"/>
      <c r="F312" s="142" t="str">
        <f>jogo!D312</f>
        <v>Corinthians</v>
      </c>
      <c r="G312" s="196" t="str">
        <f>jogo!E312</f>
        <v>Mineirão</v>
      </c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2" t="str">
        <f t="shared" si="60"/>
        <v/>
      </c>
      <c r="X312" s="2" t="str">
        <f t="shared" si="61"/>
        <v/>
      </c>
      <c r="Y312" s="2" t="str">
        <f t="shared" si="62"/>
        <v/>
      </c>
      <c r="Z312" s="2" t="str">
        <f t="shared" si="63"/>
        <v/>
      </c>
      <c r="AA312" s="2" t="str">
        <f t="shared" si="64"/>
        <v/>
      </c>
      <c r="AB312" s="2" t="str">
        <f t="shared" si="65"/>
        <v/>
      </c>
      <c r="AC312" s="2">
        <f t="shared" si="66"/>
        <v>0</v>
      </c>
      <c r="AD312" s="2">
        <f t="shared" si="67"/>
        <v>0</v>
      </c>
      <c r="AE312" s="2">
        <f t="shared" si="68"/>
        <v>0</v>
      </c>
      <c r="AF312" s="2">
        <f t="shared" si="69"/>
        <v>0</v>
      </c>
      <c r="AG312" s="2">
        <f t="shared" si="70"/>
        <v>0</v>
      </c>
      <c r="AH312" s="2">
        <f t="shared" si="71"/>
        <v>0</v>
      </c>
    </row>
    <row r="313" spans="1:34" ht="15.95" customHeight="1" x14ac:dyDescent="0.2">
      <c r="A313" s="138" t="str">
        <f>jogo!A313</f>
        <v>27.09. 17:00</v>
      </c>
      <c r="B313" s="139" t="str">
        <f>jogo!B313</f>
        <v>Grêmio</v>
      </c>
      <c r="C313" s="140"/>
      <c r="D313" s="141" t="s">
        <v>52</v>
      </c>
      <c r="E313" s="141"/>
      <c r="F313" s="142" t="str">
        <f>jogo!D313</f>
        <v>Fluminense</v>
      </c>
      <c r="G313" s="196" t="str">
        <f>jogo!E313</f>
        <v>Arena do Grêmio</v>
      </c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2" t="str">
        <f t="shared" si="60"/>
        <v/>
      </c>
      <c r="X313" s="2" t="str">
        <f t="shared" si="61"/>
        <v/>
      </c>
      <c r="Y313" s="2" t="str">
        <f t="shared" si="62"/>
        <v/>
      </c>
      <c r="Z313" s="2" t="str">
        <f t="shared" si="63"/>
        <v/>
      </c>
      <c r="AA313" s="2" t="str">
        <f t="shared" si="64"/>
        <v/>
      </c>
      <c r="AB313" s="2" t="str">
        <f t="shared" si="65"/>
        <v/>
      </c>
      <c r="AC313" s="2">
        <f t="shared" si="66"/>
        <v>0</v>
      </c>
      <c r="AD313" s="2">
        <f t="shared" si="67"/>
        <v>0</v>
      </c>
      <c r="AE313" s="2">
        <f t="shared" si="68"/>
        <v>0</v>
      </c>
      <c r="AF313" s="2">
        <f t="shared" si="69"/>
        <v>0</v>
      </c>
      <c r="AG313" s="2">
        <f t="shared" si="70"/>
        <v>0</v>
      </c>
      <c r="AH313" s="2">
        <f t="shared" si="71"/>
        <v>0</v>
      </c>
    </row>
    <row r="314" spans="1:34" ht="15.95" customHeight="1" x14ac:dyDescent="0.2">
      <c r="A314" s="138" t="str">
        <f>jogo!A314</f>
        <v>27.09. 17:00</v>
      </c>
      <c r="B314" s="139" t="str">
        <f>jogo!B314</f>
        <v>Palmeiras</v>
      </c>
      <c r="C314" s="140"/>
      <c r="D314" s="141" t="s">
        <v>52</v>
      </c>
      <c r="E314" s="141"/>
      <c r="F314" s="142" t="str">
        <f>jogo!D314</f>
        <v>Santos</v>
      </c>
      <c r="G314" s="196" t="str">
        <f>jogo!E314</f>
        <v>Allianz Parque</v>
      </c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2" t="str">
        <f t="shared" si="60"/>
        <v/>
      </c>
      <c r="X314" s="2" t="str">
        <f t="shared" si="61"/>
        <v/>
      </c>
      <c r="Y314" s="2" t="str">
        <f t="shared" si="62"/>
        <v/>
      </c>
      <c r="Z314" s="2" t="str">
        <f t="shared" si="63"/>
        <v/>
      </c>
      <c r="AA314" s="2" t="str">
        <f t="shared" si="64"/>
        <v/>
      </c>
      <c r="AB314" s="2" t="str">
        <f t="shared" si="65"/>
        <v/>
      </c>
      <c r="AC314" s="2">
        <f t="shared" si="66"/>
        <v>0</v>
      </c>
      <c r="AD314" s="2">
        <f t="shared" si="67"/>
        <v>0</v>
      </c>
      <c r="AE314" s="2">
        <f t="shared" si="68"/>
        <v>0</v>
      </c>
      <c r="AF314" s="2">
        <f t="shared" si="69"/>
        <v>0</v>
      </c>
      <c r="AG314" s="2">
        <f t="shared" si="70"/>
        <v>0</v>
      </c>
      <c r="AH314" s="2">
        <f t="shared" si="71"/>
        <v>0</v>
      </c>
    </row>
    <row r="315" spans="1:34" ht="15.95" customHeight="1" x14ac:dyDescent="0.2">
      <c r="A315" s="138" t="str">
        <f>jogo!A315</f>
        <v>27.09. 17:00</v>
      </c>
      <c r="B315" s="139" t="str">
        <f>jogo!B315</f>
        <v>Ponte Preta</v>
      </c>
      <c r="C315" s="140"/>
      <c r="D315" s="141" t="s">
        <v>52</v>
      </c>
      <c r="E315" s="141"/>
      <c r="F315" s="142" t="str">
        <f>jogo!D315</f>
        <v>Flamengo</v>
      </c>
      <c r="G315" s="196" t="str">
        <f>jogo!E315</f>
        <v>Moisés Lucarelli</v>
      </c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2" t="str">
        <f t="shared" si="60"/>
        <v/>
      </c>
      <c r="X315" s="2" t="str">
        <f t="shared" si="61"/>
        <v/>
      </c>
      <c r="Y315" s="2" t="str">
        <f t="shared" si="62"/>
        <v/>
      </c>
      <c r="Z315" s="2" t="str">
        <f t="shared" si="63"/>
        <v/>
      </c>
      <c r="AA315" s="2" t="str">
        <f t="shared" si="64"/>
        <v/>
      </c>
      <c r="AB315" s="2" t="str">
        <f t="shared" si="65"/>
        <v/>
      </c>
      <c r="AC315" s="2">
        <f t="shared" si="66"/>
        <v>0</v>
      </c>
      <c r="AD315" s="2">
        <f t="shared" si="67"/>
        <v>0</v>
      </c>
      <c r="AE315" s="2">
        <f t="shared" si="68"/>
        <v>0</v>
      </c>
      <c r="AF315" s="2">
        <f t="shared" si="69"/>
        <v>0</v>
      </c>
      <c r="AG315" s="2">
        <f t="shared" si="70"/>
        <v>0</v>
      </c>
      <c r="AH315" s="2">
        <f t="shared" si="71"/>
        <v>0</v>
      </c>
    </row>
    <row r="316" spans="1:34" ht="15.95" customHeight="1" x14ac:dyDescent="0.2">
      <c r="A316" s="138" t="str">
        <f>jogo!A316</f>
        <v>27.09. 17:00</v>
      </c>
      <c r="B316" s="139" t="str">
        <f>jogo!B316</f>
        <v>São Paulo</v>
      </c>
      <c r="C316" s="140"/>
      <c r="D316" s="141" t="s">
        <v>52</v>
      </c>
      <c r="E316" s="141"/>
      <c r="F316" s="142" t="str">
        <f>jogo!D316</f>
        <v>Sport Recife</v>
      </c>
      <c r="G316" s="196" t="str">
        <f>jogo!E316</f>
        <v>Morumbi</v>
      </c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2" t="str">
        <f t="shared" si="60"/>
        <v/>
      </c>
      <c r="X316" s="2" t="str">
        <f t="shared" si="61"/>
        <v/>
      </c>
      <c r="Y316" s="2" t="str">
        <f t="shared" si="62"/>
        <v/>
      </c>
      <c r="Z316" s="2" t="str">
        <f t="shared" si="63"/>
        <v/>
      </c>
      <c r="AA316" s="2" t="str">
        <f t="shared" si="64"/>
        <v/>
      </c>
      <c r="AB316" s="2" t="str">
        <f t="shared" si="65"/>
        <v/>
      </c>
      <c r="AC316" s="2">
        <f t="shared" si="66"/>
        <v>0</v>
      </c>
      <c r="AD316" s="2">
        <f t="shared" si="67"/>
        <v>0</v>
      </c>
      <c r="AE316" s="2">
        <f t="shared" si="68"/>
        <v>0</v>
      </c>
      <c r="AF316" s="2">
        <f t="shared" si="69"/>
        <v>0</v>
      </c>
      <c r="AG316" s="2">
        <f t="shared" si="70"/>
        <v>0</v>
      </c>
      <c r="AH316" s="2">
        <f t="shared" si="71"/>
        <v>0</v>
      </c>
    </row>
    <row r="317" spans="1:34" ht="15.95" customHeight="1" x14ac:dyDescent="0.2">
      <c r="A317" s="138" t="str">
        <f>jogo!A317</f>
        <v>27.09. 17:00</v>
      </c>
      <c r="B317" s="139" t="str">
        <f>jogo!B317</f>
        <v>Vasco</v>
      </c>
      <c r="C317" s="140"/>
      <c r="D317" s="141" t="s">
        <v>52</v>
      </c>
      <c r="E317" s="141"/>
      <c r="F317" s="142" t="str">
        <f>jogo!D317</f>
        <v>Chapecoense</v>
      </c>
      <c r="G317" s="196" t="str">
        <f>jogo!E317</f>
        <v>São Januário</v>
      </c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2" t="str">
        <f t="shared" si="60"/>
        <v/>
      </c>
      <c r="X317" s="2" t="str">
        <f t="shared" si="61"/>
        <v/>
      </c>
      <c r="Y317" s="2" t="str">
        <f t="shared" si="62"/>
        <v/>
      </c>
      <c r="Z317" s="2" t="str">
        <f t="shared" si="63"/>
        <v/>
      </c>
      <c r="AA317" s="2" t="str">
        <f t="shared" si="64"/>
        <v/>
      </c>
      <c r="AB317" s="2" t="str">
        <f t="shared" si="65"/>
        <v/>
      </c>
      <c r="AC317" s="2">
        <f t="shared" si="66"/>
        <v>0</v>
      </c>
      <c r="AD317" s="2">
        <f t="shared" si="67"/>
        <v>0</v>
      </c>
      <c r="AE317" s="2">
        <f t="shared" si="68"/>
        <v>0</v>
      </c>
      <c r="AF317" s="2">
        <f t="shared" si="69"/>
        <v>0</v>
      </c>
      <c r="AG317" s="2">
        <f t="shared" si="70"/>
        <v>0</v>
      </c>
      <c r="AH317" s="2">
        <f t="shared" si="71"/>
        <v>0</v>
      </c>
    </row>
    <row r="318" spans="1:34" ht="15.95" customHeight="1" x14ac:dyDescent="0.2">
      <c r="A318" s="121" t="s">
        <v>81</v>
      </c>
      <c r="B318" s="122"/>
      <c r="C318" s="137"/>
      <c r="D318" s="122"/>
      <c r="E318" s="122"/>
      <c r="F318" s="122"/>
      <c r="G318" s="12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2" t="str">
        <f t="shared" si="60"/>
        <v/>
      </c>
      <c r="X318" s="2" t="str">
        <f t="shared" si="61"/>
        <v/>
      </c>
      <c r="Y318" s="2" t="str">
        <f t="shared" si="62"/>
        <v/>
      </c>
      <c r="Z318" s="2" t="str">
        <f t="shared" si="63"/>
        <v/>
      </c>
      <c r="AA318" s="2" t="str">
        <f t="shared" si="64"/>
        <v/>
      </c>
      <c r="AB318" s="2" t="str">
        <f t="shared" si="65"/>
        <v/>
      </c>
      <c r="AC318" s="2">
        <f t="shared" si="66"/>
        <v>0</v>
      </c>
      <c r="AD318" s="2">
        <f t="shared" si="67"/>
        <v>0</v>
      </c>
      <c r="AE318" s="2">
        <f t="shared" si="68"/>
        <v>0</v>
      </c>
      <c r="AF318" s="2">
        <f t="shared" si="69"/>
        <v>0</v>
      </c>
      <c r="AG318" s="2">
        <f t="shared" si="70"/>
        <v>0</v>
      </c>
      <c r="AH318" s="2">
        <f t="shared" si="71"/>
        <v>0</v>
      </c>
    </row>
    <row r="319" spans="1:34" ht="15.95" customHeight="1" x14ac:dyDescent="0.2">
      <c r="A319" s="124" t="s">
        <v>54</v>
      </c>
      <c r="B319" s="124"/>
      <c r="C319" s="132"/>
      <c r="D319" s="125"/>
      <c r="E319" s="124"/>
      <c r="F319" s="124"/>
      <c r="G319" s="124" t="s">
        <v>50</v>
      </c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2" t="str">
        <f t="shared" si="60"/>
        <v/>
      </c>
      <c r="X319" s="2" t="str">
        <f t="shared" si="61"/>
        <v/>
      </c>
      <c r="Y319" s="2" t="str">
        <f t="shared" si="62"/>
        <v/>
      </c>
      <c r="Z319" s="2" t="str">
        <f t="shared" si="63"/>
        <v/>
      </c>
      <c r="AA319" s="2" t="str">
        <f t="shared" si="64"/>
        <v/>
      </c>
      <c r="AB319" s="2" t="str">
        <f t="shared" si="65"/>
        <v/>
      </c>
      <c r="AC319" s="2">
        <f t="shared" si="66"/>
        <v>0</v>
      </c>
      <c r="AD319" s="2">
        <f t="shared" si="67"/>
        <v>0</v>
      </c>
      <c r="AE319" s="2">
        <f t="shared" si="68"/>
        <v>0</v>
      </c>
      <c r="AF319" s="2">
        <f t="shared" si="69"/>
        <v>0</v>
      </c>
      <c r="AG319" s="2">
        <f t="shared" si="70"/>
        <v>0</v>
      </c>
      <c r="AH319" s="2">
        <f t="shared" si="71"/>
        <v>0</v>
      </c>
    </row>
    <row r="320" spans="1:34" ht="15.95" customHeight="1" x14ac:dyDescent="0.2">
      <c r="A320" s="138" t="str">
        <f>jogo!A320</f>
        <v>30.09. 17:00</v>
      </c>
      <c r="B320" s="139" t="str">
        <f>jogo!B320</f>
        <v>Atlético-MG</v>
      </c>
      <c r="C320" s="140"/>
      <c r="D320" s="141" t="s">
        <v>52</v>
      </c>
      <c r="E320" s="141"/>
      <c r="F320" s="142" t="str">
        <f>jogo!D320</f>
        <v>São Paulo</v>
      </c>
      <c r="G320" s="196" t="str">
        <f>jogo!E320</f>
        <v>Independência</v>
      </c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2" t="str">
        <f t="shared" si="60"/>
        <v/>
      </c>
      <c r="X320" s="2" t="str">
        <f t="shared" si="61"/>
        <v/>
      </c>
      <c r="Y320" s="2" t="str">
        <f t="shared" si="62"/>
        <v/>
      </c>
      <c r="Z320" s="2" t="str">
        <f t="shared" si="63"/>
        <v/>
      </c>
      <c r="AA320" s="2" t="str">
        <f t="shared" si="64"/>
        <v/>
      </c>
      <c r="AB320" s="2" t="str">
        <f t="shared" si="65"/>
        <v/>
      </c>
      <c r="AC320" s="2">
        <f t="shared" si="66"/>
        <v>0</v>
      </c>
      <c r="AD320" s="2">
        <f t="shared" si="67"/>
        <v>0</v>
      </c>
      <c r="AE320" s="2">
        <f t="shared" si="68"/>
        <v>0</v>
      </c>
      <c r="AF320" s="2">
        <f t="shared" si="69"/>
        <v>0</v>
      </c>
      <c r="AG320" s="2">
        <f t="shared" si="70"/>
        <v>0</v>
      </c>
      <c r="AH320" s="2">
        <f t="shared" si="71"/>
        <v>0</v>
      </c>
    </row>
    <row r="321" spans="1:34" ht="15.95" customHeight="1" x14ac:dyDescent="0.2">
      <c r="A321" s="138" t="str">
        <f>jogo!A321</f>
        <v>30.09. 17:00</v>
      </c>
      <c r="B321" s="139" t="str">
        <f>jogo!B321</f>
        <v>Atlético-PR</v>
      </c>
      <c r="C321" s="140"/>
      <c r="D321" s="141" t="s">
        <v>52</v>
      </c>
      <c r="E321" s="141"/>
      <c r="F321" s="142" t="str">
        <f>jogo!D321</f>
        <v>Atlético-GO</v>
      </c>
      <c r="G321" s="196" t="str">
        <f>jogo!E321</f>
        <v>Arena da Baixada</v>
      </c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2" t="str">
        <f t="shared" si="60"/>
        <v/>
      </c>
      <c r="X321" s="2" t="str">
        <f t="shared" si="61"/>
        <v/>
      </c>
      <c r="Y321" s="2" t="str">
        <f t="shared" si="62"/>
        <v/>
      </c>
      <c r="Z321" s="2" t="str">
        <f t="shared" si="63"/>
        <v/>
      </c>
      <c r="AA321" s="2" t="str">
        <f t="shared" si="64"/>
        <v/>
      </c>
      <c r="AB321" s="2" t="str">
        <f t="shared" si="65"/>
        <v/>
      </c>
      <c r="AC321" s="2">
        <f t="shared" si="66"/>
        <v>0</v>
      </c>
      <c r="AD321" s="2">
        <f t="shared" si="67"/>
        <v>0</v>
      </c>
      <c r="AE321" s="2">
        <f t="shared" si="68"/>
        <v>0</v>
      </c>
      <c r="AF321" s="2">
        <f t="shared" si="69"/>
        <v>0</v>
      </c>
      <c r="AG321" s="2">
        <f t="shared" si="70"/>
        <v>0</v>
      </c>
      <c r="AH321" s="2">
        <f t="shared" si="71"/>
        <v>0</v>
      </c>
    </row>
    <row r="322" spans="1:34" ht="15.95" customHeight="1" x14ac:dyDescent="0.2">
      <c r="A322" s="138" t="str">
        <f>jogo!A322</f>
        <v>30.09. 17:00</v>
      </c>
      <c r="B322" s="139" t="str">
        <f>jogo!B322</f>
        <v>Avaí</v>
      </c>
      <c r="C322" s="140"/>
      <c r="D322" s="141" t="s">
        <v>52</v>
      </c>
      <c r="E322" s="141"/>
      <c r="F322" s="142" t="str">
        <f>jogo!D322</f>
        <v>Vasco</v>
      </c>
      <c r="G322" s="196" t="str">
        <f>jogo!E322</f>
        <v>Ressacada</v>
      </c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2" t="str">
        <f t="shared" si="60"/>
        <v/>
      </c>
      <c r="X322" s="2" t="str">
        <f t="shared" si="61"/>
        <v/>
      </c>
      <c r="Y322" s="2" t="str">
        <f t="shared" si="62"/>
        <v/>
      </c>
      <c r="Z322" s="2" t="str">
        <f t="shared" si="63"/>
        <v/>
      </c>
      <c r="AA322" s="2" t="str">
        <f t="shared" si="64"/>
        <v/>
      </c>
      <c r="AB322" s="2" t="str">
        <f t="shared" si="65"/>
        <v/>
      </c>
      <c r="AC322" s="2">
        <f t="shared" si="66"/>
        <v>0</v>
      </c>
      <c r="AD322" s="2">
        <f t="shared" si="67"/>
        <v>0</v>
      </c>
      <c r="AE322" s="2">
        <f t="shared" si="68"/>
        <v>0</v>
      </c>
      <c r="AF322" s="2">
        <f t="shared" si="69"/>
        <v>0</v>
      </c>
      <c r="AG322" s="2">
        <f t="shared" si="70"/>
        <v>0</v>
      </c>
      <c r="AH322" s="2">
        <f t="shared" si="71"/>
        <v>0</v>
      </c>
    </row>
    <row r="323" spans="1:34" ht="15.95" customHeight="1" x14ac:dyDescent="0.2">
      <c r="A323" s="138" t="str">
        <f>jogo!A323</f>
        <v>30.09. 17:00</v>
      </c>
      <c r="B323" s="139" t="str">
        <f>jogo!B323</f>
        <v>Botafogo</v>
      </c>
      <c r="C323" s="140"/>
      <c r="D323" s="141" t="s">
        <v>52</v>
      </c>
      <c r="E323" s="141"/>
      <c r="F323" s="142" t="str">
        <f>jogo!D323</f>
        <v>Chapecoense</v>
      </c>
      <c r="G323" s="196" t="str">
        <f>jogo!E323</f>
        <v>Nilton Santos</v>
      </c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2" t="str">
        <f t="shared" si="60"/>
        <v/>
      </c>
      <c r="X323" s="2" t="str">
        <f t="shared" si="61"/>
        <v/>
      </c>
      <c r="Y323" s="2" t="str">
        <f t="shared" si="62"/>
        <v/>
      </c>
      <c r="Z323" s="2" t="str">
        <f t="shared" si="63"/>
        <v/>
      </c>
      <c r="AA323" s="2" t="str">
        <f t="shared" si="64"/>
        <v/>
      </c>
      <c r="AB323" s="2" t="str">
        <f t="shared" si="65"/>
        <v/>
      </c>
      <c r="AC323" s="2">
        <f t="shared" si="66"/>
        <v>0</v>
      </c>
      <c r="AD323" s="2">
        <f t="shared" si="67"/>
        <v>0</v>
      </c>
      <c r="AE323" s="2">
        <f t="shared" si="68"/>
        <v>0</v>
      </c>
      <c r="AF323" s="2">
        <f t="shared" si="69"/>
        <v>0</v>
      </c>
      <c r="AG323" s="2">
        <f t="shared" si="70"/>
        <v>0</v>
      </c>
      <c r="AH323" s="2">
        <f t="shared" si="71"/>
        <v>0</v>
      </c>
    </row>
    <row r="324" spans="1:34" ht="15.95" customHeight="1" x14ac:dyDescent="0.2">
      <c r="A324" s="138" t="str">
        <f>jogo!A324</f>
        <v>30.09. 17:00</v>
      </c>
      <c r="B324" s="139" t="str">
        <f>jogo!B324</f>
        <v>Corinthians</v>
      </c>
      <c r="C324" s="140"/>
      <c r="D324" s="141" t="s">
        <v>52</v>
      </c>
      <c r="E324" s="141"/>
      <c r="F324" s="142" t="str">
        <f>jogo!D324</f>
        <v>Coritiba</v>
      </c>
      <c r="G324" s="196" t="str">
        <f>jogo!E324</f>
        <v>Arena Corinthians</v>
      </c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2" t="str">
        <f t="shared" si="60"/>
        <v/>
      </c>
      <c r="X324" s="2" t="str">
        <f t="shared" si="61"/>
        <v/>
      </c>
      <c r="Y324" s="2" t="str">
        <f t="shared" si="62"/>
        <v/>
      </c>
      <c r="Z324" s="2" t="str">
        <f t="shared" si="63"/>
        <v/>
      </c>
      <c r="AA324" s="2" t="str">
        <f t="shared" si="64"/>
        <v/>
      </c>
      <c r="AB324" s="2" t="str">
        <f t="shared" si="65"/>
        <v/>
      </c>
      <c r="AC324" s="2">
        <f t="shared" si="66"/>
        <v>0</v>
      </c>
      <c r="AD324" s="2">
        <f t="shared" si="67"/>
        <v>0</v>
      </c>
      <c r="AE324" s="2">
        <f t="shared" si="68"/>
        <v>0</v>
      </c>
      <c r="AF324" s="2">
        <f t="shared" si="69"/>
        <v>0</v>
      </c>
      <c r="AG324" s="2">
        <f t="shared" si="70"/>
        <v>0</v>
      </c>
      <c r="AH324" s="2">
        <f t="shared" si="71"/>
        <v>0</v>
      </c>
    </row>
    <row r="325" spans="1:34" ht="15.95" customHeight="1" x14ac:dyDescent="0.2">
      <c r="A325" s="138" t="str">
        <f>jogo!A325</f>
        <v>30.09. 17:00</v>
      </c>
      <c r="B325" s="139" t="str">
        <f>jogo!B325</f>
        <v>Flamengo</v>
      </c>
      <c r="C325" s="140"/>
      <c r="D325" s="141" t="s">
        <v>52</v>
      </c>
      <c r="E325" s="141"/>
      <c r="F325" s="142" t="str">
        <f>jogo!D325</f>
        <v>Fluminense</v>
      </c>
      <c r="G325" s="196" t="str">
        <f>jogo!E325</f>
        <v>Maracanã</v>
      </c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2" t="str">
        <f t="shared" si="60"/>
        <v/>
      </c>
      <c r="X325" s="2" t="str">
        <f t="shared" si="61"/>
        <v/>
      </c>
      <c r="Y325" s="2" t="str">
        <f t="shared" si="62"/>
        <v/>
      </c>
      <c r="Z325" s="2" t="str">
        <f t="shared" si="63"/>
        <v/>
      </c>
      <c r="AA325" s="2" t="str">
        <f t="shared" si="64"/>
        <v/>
      </c>
      <c r="AB325" s="2" t="str">
        <f t="shared" si="65"/>
        <v/>
      </c>
      <c r="AC325" s="2">
        <f t="shared" si="66"/>
        <v>0</v>
      </c>
      <c r="AD325" s="2">
        <f t="shared" si="67"/>
        <v>0</v>
      </c>
      <c r="AE325" s="2">
        <f t="shared" si="68"/>
        <v>0</v>
      </c>
      <c r="AF325" s="2">
        <f t="shared" si="69"/>
        <v>0</v>
      </c>
      <c r="AG325" s="2">
        <f t="shared" si="70"/>
        <v>0</v>
      </c>
      <c r="AH325" s="2">
        <f t="shared" si="71"/>
        <v>0</v>
      </c>
    </row>
    <row r="326" spans="1:34" ht="15.95" customHeight="1" x14ac:dyDescent="0.2">
      <c r="A326" s="138" t="str">
        <f>jogo!A326</f>
        <v>30.09. 17:00</v>
      </c>
      <c r="B326" s="139" t="str">
        <f>jogo!B326</f>
        <v>Grêmio</v>
      </c>
      <c r="C326" s="140"/>
      <c r="D326" s="141" t="s">
        <v>52</v>
      </c>
      <c r="E326" s="141"/>
      <c r="F326" s="142" t="str">
        <f>jogo!D326</f>
        <v>Cruzeiro</v>
      </c>
      <c r="G326" s="196" t="str">
        <f>jogo!E326</f>
        <v>Arena do Grêmio</v>
      </c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2" t="str">
        <f t="shared" ref="W326:W389" si="72">IF(C326&amp;E326="","",IF(C326=E326,1,IF(C326&gt;E326,3,IF(C326&lt;E326,0))))</f>
        <v/>
      </c>
      <c r="X326" s="2" t="str">
        <f t="shared" ref="X326:X389" si="73">IF(C326&amp;E326="","",IF(E326=C326,1,IF(C326&lt;E326,3,IF(C326&gt;E326,0))))</f>
        <v/>
      </c>
      <c r="Y326" s="2" t="str">
        <f t="shared" ref="Y326:Y389" si="74">IF(C326&amp;E326="","",IF(C326&amp;E326&lt;&gt;"",1))</f>
        <v/>
      </c>
      <c r="Z326" s="2" t="str">
        <f t="shared" ref="Z326:Z389" si="75">IF(C326&amp;E326="","",IF(C326&amp;E326&lt;&gt;"",1))</f>
        <v/>
      </c>
      <c r="AA326" s="2" t="str">
        <f t="shared" ref="AA326:AA389" si="76">IF(C326="","",C326)</f>
        <v/>
      </c>
      <c r="AB326" s="2" t="str">
        <f t="shared" ref="AB326:AB389" si="77">IF(E326="","",E326)</f>
        <v/>
      </c>
      <c r="AC326" s="2">
        <f t="shared" si="66"/>
        <v>0</v>
      </c>
      <c r="AD326" s="2">
        <f t="shared" si="67"/>
        <v>0</v>
      </c>
      <c r="AE326" s="2">
        <f t="shared" si="68"/>
        <v>0</v>
      </c>
      <c r="AF326" s="2">
        <f t="shared" si="69"/>
        <v>0</v>
      </c>
      <c r="AG326" s="2">
        <f t="shared" si="70"/>
        <v>0</v>
      </c>
      <c r="AH326" s="2">
        <f t="shared" si="71"/>
        <v>0</v>
      </c>
    </row>
    <row r="327" spans="1:34" ht="15.95" customHeight="1" x14ac:dyDescent="0.2">
      <c r="A327" s="138" t="str">
        <f>jogo!A327</f>
        <v>30.09. 17:00</v>
      </c>
      <c r="B327" s="139" t="str">
        <f>jogo!B327</f>
        <v>Palmeiras</v>
      </c>
      <c r="C327" s="140"/>
      <c r="D327" s="141" t="s">
        <v>52</v>
      </c>
      <c r="E327" s="141"/>
      <c r="F327" s="142" t="str">
        <f>jogo!D327</f>
        <v>Bahia</v>
      </c>
      <c r="G327" s="196" t="str">
        <f>jogo!E327</f>
        <v>Allianz Parque</v>
      </c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2" t="str">
        <f t="shared" si="72"/>
        <v/>
      </c>
      <c r="X327" s="2" t="str">
        <f t="shared" si="73"/>
        <v/>
      </c>
      <c r="Y327" s="2" t="str">
        <f t="shared" si="74"/>
        <v/>
      </c>
      <c r="Z327" s="2" t="str">
        <f t="shared" si="75"/>
        <v/>
      </c>
      <c r="AA327" s="2" t="str">
        <f t="shared" si="76"/>
        <v/>
      </c>
      <c r="AB327" s="2" t="str">
        <f t="shared" si="77"/>
        <v/>
      </c>
      <c r="AC327" s="2">
        <f t="shared" ref="AC327:AC390" si="78">IF(W327=3,1,0)</f>
        <v>0</v>
      </c>
      <c r="AD327" s="2">
        <f t="shared" ref="AD327:AD390" si="79">IF(X327=3,1,0)</f>
        <v>0</v>
      </c>
      <c r="AE327" s="2">
        <f t="shared" ref="AE327:AE390" si="80">IF(W327=1,1,0)</f>
        <v>0</v>
      </c>
      <c r="AF327" s="2">
        <f t="shared" ref="AF327:AF390" si="81">IF(X327=1,1,0)</f>
        <v>0</v>
      </c>
      <c r="AG327" s="2">
        <f t="shared" ref="AG327:AG390" si="82">IF(W327=0,1,0)</f>
        <v>0</v>
      </c>
      <c r="AH327" s="2">
        <f t="shared" ref="AH327:AH390" si="83">IF(X327=0,1,0)</f>
        <v>0</v>
      </c>
    </row>
    <row r="328" spans="1:34" ht="15.95" customHeight="1" x14ac:dyDescent="0.2">
      <c r="A328" s="138" t="str">
        <f>jogo!A328</f>
        <v>30.09. 17:00</v>
      </c>
      <c r="B328" s="139" t="str">
        <f>jogo!B328</f>
        <v>Ponte Preta</v>
      </c>
      <c r="C328" s="140"/>
      <c r="D328" s="141" t="s">
        <v>52</v>
      </c>
      <c r="E328" s="141"/>
      <c r="F328" s="142" t="str">
        <f>jogo!D328</f>
        <v>Santos</v>
      </c>
      <c r="G328" s="196" t="str">
        <f>jogo!E328</f>
        <v>Moisés Lucarelli</v>
      </c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2" t="str">
        <f t="shared" si="72"/>
        <v/>
      </c>
      <c r="X328" s="2" t="str">
        <f t="shared" si="73"/>
        <v/>
      </c>
      <c r="Y328" s="2" t="str">
        <f t="shared" si="74"/>
        <v/>
      </c>
      <c r="Z328" s="2" t="str">
        <f t="shared" si="75"/>
        <v/>
      </c>
      <c r="AA328" s="2" t="str">
        <f t="shared" si="76"/>
        <v/>
      </c>
      <c r="AB328" s="2" t="str">
        <f t="shared" si="77"/>
        <v/>
      </c>
      <c r="AC328" s="2">
        <f t="shared" si="78"/>
        <v>0</v>
      </c>
      <c r="AD328" s="2">
        <f t="shared" si="79"/>
        <v>0</v>
      </c>
      <c r="AE328" s="2">
        <f t="shared" si="80"/>
        <v>0</v>
      </c>
      <c r="AF328" s="2">
        <f t="shared" si="81"/>
        <v>0</v>
      </c>
      <c r="AG328" s="2">
        <f t="shared" si="82"/>
        <v>0</v>
      </c>
      <c r="AH328" s="2">
        <f t="shared" si="83"/>
        <v>0</v>
      </c>
    </row>
    <row r="329" spans="1:34" ht="15.95" customHeight="1" x14ac:dyDescent="0.2">
      <c r="A329" s="138" t="str">
        <f>jogo!A329</f>
        <v>30.09. 17:00</v>
      </c>
      <c r="B329" s="139" t="str">
        <f>jogo!B329</f>
        <v>Vitória</v>
      </c>
      <c r="C329" s="140"/>
      <c r="D329" s="141" t="s">
        <v>52</v>
      </c>
      <c r="E329" s="141"/>
      <c r="F329" s="142" t="str">
        <f>jogo!D329</f>
        <v>Sport Recife</v>
      </c>
      <c r="G329" s="196" t="str">
        <f>jogo!E329</f>
        <v>Barradão</v>
      </c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2" t="str">
        <f t="shared" si="72"/>
        <v/>
      </c>
      <c r="X329" s="2" t="str">
        <f t="shared" si="73"/>
        <v/>
      </c>
      <c r="Y329" s="2" t="str">
        <f t="shared" si="74"/>
        <v/>
      </c>
      <c r="Z329" s="2" t="str">
        <f t="shared" si="75"/>
        <v/>
      </c>
      <c r="AA329" s="2" t="str">
        <f t="shared" si="76"/>
        <v/>
      </c>
      <c r="AB329" s="2" t="str">
        <f t="shared" si="77"/>
        <v/>
      </c>
      <c r="AC329" s="2">
        <f t="shared" si="78"/>
        <v>0</v>
      </c>
      <c r="AD329" s="2">
        <f t="shared" si="79"/>
        <v>0</v>
      </c>
      <c r="AE329" s="2">
        <f t="shared" si="80"/>
        <v>0</v>
      </c>
      <c r="AF329" s="2">
        <f t="shared" si="81"/>
        <v>0</v>
      </c>
      <c r="AG329" s="2">
        <f t="shared" si="82"/>
        <v>0</v>
      </c>
      <c r="AH329" s="2">
        <f t="shared" si="83"/>
        <v>0</v>
      </c>
    </row>
    <row r="330" spans="1:34" ht="15.95" customHeight="1" x14ac:dyDescent="0.2">
      <c r="A330" s="121" t="s">
        <v>82</v>
      </c>
      <c r="B330" s="122"/>
      <c r="C330" s="137"/>
      <c r="D330" s="122"/>
      <c r="E330" s="122"/>
      <c r="F330" s="122"/>
      <c r="G330" s="12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2" t="str">
        <f t="shared" si="72"/>
        <v/>
      </c>
      <c r="X330" s="2" t="str">
        <f t="shared" si="73"/>
        <v/>
      </c>
      <c r="Y330" s="2" t="str">
        <f t="shared" si="74"/>
        <v/>
      </c>
      <c r="Z330" s="2" t="str">
        <f t="shared" si="75"/>
        <v/>
      </c>
      <c r="AA330" s="2" t="str">
        <f t="shared" si="76"/>
        <v/>
      </c>
      <c r="AB330" s="2" t="str">
        <f t="shared" si="77"/>
        <v/>
      </c>
      <c r="AC330" s="2">
        <f t="shared" si="78"/>
        <v>0</v>
      </c>
      <c r="AD330" s="2">
        <f t="shared" si="79"/>
        <v>0</v>
      </c>
      <c r="AE330" s="2">
        <f t="shared" si="80"/>
        <v>0</v>
      </c>
      <c r="AF330" s="2">
        <f t="shared" si="81"/>
        <v>0</v>
      </c>
      <c r="AG330" s="2">
        <f t="shared" si="82"/>
        <v>0</v>
      </c>
      <c r="AH330" s="2">
        <f t="shared" si="83"/>
        <v>0</v>
      </c>
    </row>
    <row r="331" spans="1:34" ht="15.95" customHeight="1" x14ac:dyDescent="0.2">
      <c r="A331" s="124" t="s">
        <v>54</v>
      </c>
      <c r="B331" s="124"/>
      <c r="C331" s="132"/>
      <c r="D331" s="125"/>
      <c r="E331" s="124"/>
      <c r="F331" s="124"/>
      <c r="G331" s="124" t="s">
        <v>50</v>
      </c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2" t="str">
        <f t="shared" si="72"/>
        <v/>
      </c>
      <c r="X331" s="2" t="str">
        <f t="shared" si="73"/>
        <v/>
      </c>
      <c r="Y331" s="2" t="str">
        <f t="shared" si="74"/>
        <v/>
      </c>
      <c r="Z331" s="2" t="str">
        <f t="shared" si="75"/>
        <v/>
      </c>
      <c r="AA331" s="2" t="str">
        <f t="shared" si="76"/>
        <v/>
      </c>
      <c r="AB331" s="2" t="str">
        <f t="shared" si="77"/>
        <v/>
      </c>
      <c r="AC331" s="2">
        <f t="shared" si="78"/>
        <v>0</v>
      </c>
      <c r="AD331" s="2">
        <f t="shared" si="79"/>
        <v>0</v>
      </c>
      <c r="AE331" s="2">
        <f t="shared" si="80"/>
        <v>0</v>
      </c>
      <c r="AF331" s="2">
        <f t="shared" si="81"/>
        <v>0</v>
      </c>
      <c r="AG331" s="2">
        <f t="shared" si="82"/>
        <v>0</v>
      </c>
      <c r="AH331" s="2">
        <f t="shared" si="83"/>
        <v>0</v>
      </c>
    </row>
    <row r="332" spans="1:34" ht="15.95" customHeight="1" x14ac:dyDescent="0.2">
      <c r="A332" s="138" t="str">
        <f>jogo!A332</f>
        <v>14.10. 17:00</v>
      </c>
      <c r="B332" s="139" t="str">
        <f>jogo!B332</f>
        <v>Atlético-GO</v>
      </c>
      <c r="C332" s="140"/>
      <c r="D332" s="141" t="s">
        <v>52</v>
      </c>
      <c r="E332" s="141"/>
      <c r="F332" s="142" t="str">
        <f>jogo!D332</f>
        <v>Palmeiras</v>
      </c>
      <c r="G332" s="196" t="str">
        <f>jogo!E332</f>
        <v>Serra Dourada</v>
      </c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2" t="str">
        <f t="shared" si="72"/>
        <v/>
      </c>
      <c r="X332" s="2" t="str">
        <f t="shared" si="73"/>
        <v/>
      </c>
      <c r="Y332" s="2" t="str">
        <f t="shared" si="74"/>
        <v/>
      </c>
      <c r="Z332" s="2" t="str">
        <f t="shared" si="75"/>
        <v/>
      </c>
      <c r="AA332" s="2" t="str">
        <f t="shared" si="76"/>
        <v/>
      </c>
      <c r="AB332" s="2" t="str">
        <f t="shared" si="77"/>
        <v/>
      </c>
      <c r="AC332" s="2">
        <f t="shared" si="78"/>
        <v>0</v>
      </c>
      <c r="AD332" s="2">
        <f t="shared" si="79"/>
        <v>0</v>
      </c>
      <c r="AE332" s="2">
        <f t="shared" si="80"/>
        <v>0</v>
      </c>
      <c r="AF332" s="2">
        <f t="shared" si="81"/>
        <v>0</v>
      </c>
      <c r="AG332" s="2">
        <f t="shared" si="82"/>
        <v>0</v>
      </c>
      <c r="AH332" s="2">
        <f t="shared" si="83"/>
        <v>0</v>
      </c>
    </row>
    <row r="333" spans="1:34" ht="15.95" customHeight="1" x14ac:dyDescent="0.2">
      <c r="A333" s="138" t="str">
        <f>jogo!A333</f>
        <v>14.10. 17:00</v>
      </c>
      <c r="B333" s="139" t="str">
        <f>jogo!B333</f>
        <v>Bahia</v>
      </c>
      <c r="C333" s="140"/>
      <c r="D333" s="141" t="s">
        <v>52</v>
      </c>
      <c r="E333" s="141"/>
      <c r="F333" s="142" t="str">
        <f>jogo!D333</f>
        <v>Corinthians</v>
      </c>
      <c r="G333" s="196" t="str">
        <f>jogo!E333</f>
        <v>Arena Fonte Nova</v>
      </c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2" t="str">
        <f t="shared" si="72"/>
        <v/>
      </c>
      <c r="X333" s="2" t="str">
        <f t="shared" si="73"/>
        <v/>
      </c>
      <c r="Y333" s="2" t="str">
        <f t="shared" si="74"/>
        <v/>
      </c>
      <c r="Z333" s="2" t="str">
        <f t="shared" si="75"/>
        <v/>
      </c>
      <c r="AA333" s="2" t="str">
        <f t="shared" si="76"/>
        <v/>
      </c>
      <c r="AB333" s="2" t="str">
        <f t="shared" si="77"/>
        <v/>
      </c>
      <c r="AC333" s="2">
        <f t="shared" si="78"/>
        <v>0</v>
      </c>
      <c r="AD333" s="2">
        <f t="shared" si="79"/>
        <v>0</v>
      </c>
      <c r="AE333" s="2">
        <f t="shared" si="80"/>
        <v>0</v>
      </c>
      <c r="AF333" s="2">
        <f t="shared" si="81"/>
        <v>0</v>
      </c>
      <c r="AG333" s="2">
        <f t="shared" si="82"/>
        <v>0</v>
      </c>
      <c r="AH333" s="2">
        <f t="shared" si="83"/>
        <v>0</v>
      </c>
    </row>
    <row r="334" spans="1:34" ht="15.95" customHeight="1" x14ac:dyDescent="0.2">
      <c r="A334" s="138" t="str">
        <f>jogo!A334</f>
        <v>14.10. 17:00</v>
      </c>
      <c r="B334" s="139" t="str">
        <f>jogo!B334</f>
        <v>Chapecoense</v>
      </c>
      <c r="C334" s="140"/>
      <c r="D334" s="141" t="s">
        <v>52</v>
      </c>
      <c r="E334" s="141"/>
      <c r="F334" s="142" t="str">
        <f>jogo!D334</f>
        <v>Flamengo</v>
      </c>
      <c r="G334" s="196" t="str">
        <f>jogo!E334</f>
        <v>Arena Condá</v>
      </c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2" t="str">
        <f t="shared" si="72"/>
        <v/>
      </c>
      <c r="X334" s="2" t="str">
        <f t="shared" si="73"/>
        <v/>
      </c>
      <c r="Y334" s="2" t="str">
        <f t="shared" si="74"/>
        <v/>
      </c>
      <c r="Z334" s="2" t="str">
        <f t="shared" si="75"/>
        <v/>
      </c>
      <c r="AA334" s="2" t="str">
        <f t="shared" si="76"/>
        <v/>
      </c>
      <c r="AB334" s="2" t="str">
        <f t="shared" si="77"/>
        <v/>
      </c>
      <c r="AC334" s="2">
        <f t="shared" si="78"/>
        <v>0</v>
      </c>
      <c r="AD334" s="2">
        <f t="shared" si="79"/>
        <v>0</v>
      </c>
      <c r="AE334" s="2">
        <f t="shared" si="80"/>
        <v>0</v>
      </c>
      <c r="AF334" s="2">
        <f t="shared" si="81"/>
        <v>0</v>
      </c>
      <c r="AG334" s="2">
        <f t="shared" si="82"/>
        <v>0</v>
      </c>
      <c r="AH334" s="2">
        <f t="shared" si="83"/>
        <v>0</v>
      </c>
    </row>
    <row r="335" spans="1:34" ht="15.95" customHeight="1" x14ac:dyDescent="0.2">
      <c r="A335" s="138" t="str">
        <f>jogo!A335</f>
        <v>14.10. 17:00</v>
      </c>
      <c r="B335" s="139" t="str">
        <f>jogo!B335</f>
        <v>Coritiba</v>
      </c>
      <c r="C335" s="140"/>
      <c r="D335" s="141" t="s">
        <v>52</v>
      </c>
      <c r="E335" s="141"/>
      <c r="F335" s="142" t="str">
        <f>jogo!D335</f>
        <v>Grêmio</v>
      </c>
      <c r="G335" s="196" t="str">
        <f>jogo!E335</f>
        <v>Couto Pereira</v>
      </c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2" t="str">
        <f t="shared" si="72"/>
        <v/>
      </c>
      <c r="X335" s="2" t="str">
        <f t="shared" si="73"/>
        <v/>
      </c>
      <c r="Y335" s="2" t="str">
        <f t="shared" si="74"/>
        <v/>
      </c>
      <c r="Z335" s="2" t="str">
        <f t="shared" si="75"/>
        <v/>
      </c>
      <c r="AA335" s="2" t="str">
        <f t="shared" si="76"/>
        <v/>
      </c>
      <c r="AB335" s="2" t="str">
        <f t="shared" si="77"/>
        <v/>
      </c>
      <c r="AC335" s="2">
        <f t="shared" si="78"/>
        <v>0</v>
      </c>
      <c r="AD335" s="2">
        <f t="shared" si="79"/>
        <v>0</v>
      </c>
      <c r="AE335" s="2">
        <f t="shared" si="80"/>
        <v>0</v>
      </c>
      <c r="AF335" s="2">
        <f t="shared" si="81"/>
        <v>0</v>
      </c>
      <c r="AG335" s="2">
        <f t="shared" si="82"/>
        <v>0</v>
      </c>
      <c r="AH335" s="2">
        <f t="shared" si="83"/>
        <v>0</v>
      </c>
    </row>
    <row r="336" spans="1:34" ht="15.95" customHeight="1" x14ac:dyDescent="0.2">
      <c r="A336" s="138" t="str">
        <f>jogo!A336</f>
        <v>14.10. 17:00</v>
      </c>
      <c r="B336" s="139" t="str">
        <f>jogo!B336</f>
        <v>Cruzeiro</v>
      </c>
      <c r="C336" s="140"/>
      <c r="D336" s="141" t="s">
        <v>52</v>
      </c>
      <c r="E336" s="141"/>
      <c r="F336" s="142" t="str">
        <f>jogo!D336</f>
        <v>Ponte Preta</v>
      </c>
      <c r="G336" s="196" t="str">
        <f>jogo!E336</f>
        <v>Mineirão</v>
      </c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2" t="str">
        <f t="shared" si="72"/>
        <v/>
      </c>
      <c r="X336" s="2" t="str">
        <f t="shared" si="73"/>
        <v/>
      </c>
      <c r="Y336" s="2" t="str">
        <f t="shared" si="74"/>
        <v/>
      </c>
      <c r="Z336" s="2" t="str">
        <f t="shared" si="75"/>
        <v/>
      </c>
      <c r="AA336" s="2" t="str">
        <f t="shared" si="76"/>
        <v/>
      </c>
      <c r="AB336" s="2" t="str">
        <f t="shared" si="77"/>
        <v/>
      </c>
      <c r="AC336" s="2">
        <f t="shared" si="78"/>
        <v>0</v>
      </c>
      <c r="AD336" s="2">
        <f t="shared" si="79"/>
        <v>0</v>
      </c>
      <c r="AE336" s="2">
        <f t="shared" si="80"/>
        <v>0</v>
      </c>
      <c r="AF336" s="2">
        <f t="shared" si="81"/>
        <v>0</v>
      </c>
      <c r="AG336" s="2">
        <f t="shared" si="82"/>
        <v>0</v>
      </c>
      <c r="AH336" s="2">
        <f t="shared" si="83"/>
        <v>0</v>
      </c>
    </row>
    <row r="337" spans="1:34" ht="15.95" customHeight="1" x14ac:dyDescent="0.2">
      <c r="A337" s="138" t="str">
        <f>jogo!A337</f>
        <v>14.10. 17:00</v>
      </c>
      <c r="B337" s="139" t="str">
        <f>jogo!B337</f>
        <v>Fluminense</v>
      </c>
      <c r="C337" s="140"/>
      <c r="D337" s="141" t="s">
        <v>52</v>
      </c>
      <c r="E337" s="141"/>
      <c r="F337" s="142" t="str">
        <f>jogo!D337</f>
        <v>Avaí</v>
      </c>
      <c r="G337" s="196" t="str">
        <f>jogo!E337</f>
        <v>Maracanã</v>
      </c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2" t="str">
        <f t="shared" si="72"/>
        <v/>
      </c>
      <c r="X337" s="2" t="str">
        <f t="shared" si="73"/>
        <v/>
      </c>
      <c r="Y337" s="2" t="str">
        <f t="shared" si="74"/>
        <v/>
      </c>
      <c r="Z337" s="2" t="str">
        <f t="shared" si="75"/>
        <v/>
      </c>
      <c r="AA337" s="2" t="str">
        <f t="shared" si="76"/>
        <v/>
      </c>
      <c r="AB337" s="2" t="str">
        <f t="shared" si="77"/>
        <v/>
      </c>
      <c r="AC337" s="2">
        <f t="shared" si="78"/>
        <v>0</v>
      </c>
      <c r="AD337" s="2">
        <f t="shared" si="79"/>
        <v>0</v>
      </c>
      <c r="AE337" s="2">
        <f t="shared" si="80"/>
        <v>0</v>
      </c>
      <c r="AF337" s="2">
        <f t="shared" si="81"/>
        <v>0</v>
      </c>
      <c r="AG337" s="2">
        <f t="shared" si="82"/>
        <v>0</v>
      </c>
      <c r="AH337" s="2">
        <f t="shared" si="83"/>
        <v>0</v>
      </c>
    </row>
    <row r="338" spans="1:34" ht="15.95" customHeight="1" x14ac:dyDescent="0.2">
      <c r="A338" s="138" t="str">
        <f>jogo!A338</f>
        <v>14.10. 17:00</v>
      </c>
      <c r="B338" s="139" t="str">
        <f>jogo!B338</f>
        <v>Santos</v>
      </c>
      <c r="C338" s="140"/>
      <c r="D338" s="141" t="s">
        <v>52</v>
      </c>
      <c r="E338" s="141"/>
      <c r="F338" s="142" t="str">
        <f>jogo!D338</f>
        <v>Vitória</v>
      </c>
      <c r="G338" s="196" t="str">
        <f>jogo!E338</f>
        <v>Vila Belmiro</v>
      </c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2" t="str">
        <f t="shared" si="72"/>
        <v/>
      </c>
      <c r="X338" s="2" t="str">
        <f t="shared" si="73"/>
        <v/>
      </c>
      <c r="Y338" s="2" t="str">
        <f t="shared" si="74"/>
        <v/>
      </c>
      <c r="Z338" s="2" t="str">
        <f t="shared" si="75"/>
        <v/>
      </c>
      <c r="AA338" s="2" t="str">
        <f t="shared" si="76"/>
        <v/>
      </c>
      <c r="AB338" s="2" t="str">
        <f t="shared" si="77"/>
        <v/>
      </c>
      <c r="AC338" s="2">
        <f t="shared" si="78"/>
        <v>0</v>
      </c>
      <c r="AD338" s="2">
        <f t="shared" si="79"/>
        <v>0</v>
      </c>
      <c r="AE338" s="2">
        <f t="shared" si="80"/>
        <v>0</v>
      </c>
      <c r="AF338" s="2">
        <f t="shared" si="81"/>
        <v>0</v>
      </c>
      <c r="AG338" s="2">
        <f t="shared" si="82"/>
        <v>0</v>
      </c>
      <c r="AH338" s="2">
        <f t="shared" si="83"/>
        <v>0</v>
      </c>
    </row>
    <row r="339" spans="1:34" ht="15.95" customHeight="1" x14ac:dyDescent="0.2">
      <c r="A339" s="138" t="str">
        <f>jogo!A339</f>
        <v>14.10. 17:00</v>
      </c>
      <c r="B339" s="139" t="str">
        <f>jogo!B339</f>
        <v>São Paulo</v>
      </c>
      <c r="C339" s="140"/>
      <c r="D339" s="141" t="s">
        <v>52</v>
      </c>
      <c r="E339" s="141"/>
      <c r="F339" s="142" t="str">
        <f>jogo!D339</f>
        <v>Atlético-PR</v>
      </c>
      <c r="G339" s="196" t="str">
        <f>jogo!E339</f>
        <v>Morumbi</v>
      </c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2" t="str">
        <f t="shared" si="72"/>
        <v/>
      </c>
      <c r="X339" s="2" t="str">
        <f t="shared" si="73"/>
        <v/>
      </c>
      <c r="Y339" s="2" t="str">
        <f t="shared" si="74"/>
        <v/>
      </c>
      <c r="Z339" s="2" t="str">
        <f t="shared" si="75"/>
        <v/>
      </c>
      <c r="AA339" s="2" t="str">
        <f t="shared" si="76"/>
        <v/>
      </c>
      <c r="AB339" s="2" t="str">
        <f t="shared" si="77"/>
        <v/>
      </c>
      <c r="AC339" s="2">
        <f t="shared" si="78"/>
        <v>0</v>
      </c>
      <c r="AD339" s="2">
        <f t="shared" si="79"/>
        <v>0</v>
      </c>
      <c r="AE339" s="2">
        <f t="shared" si="80"/>
        <v>0</v>
      </c>
      <c r="AF339" s="2">
        <f t="shared" si="81"/>
        <v>0</v>
      </c>
      <c r="AG339" s="2">
        <f t="shared" si="82"/>
        <v>0</v>
      </c>
      <c r="AH339" s="2">
        <f t="shared" si="83"/>
        <v>0</v>
      </c>
    </row>
    <row r="340" spans="1:34" ht="15.95" customHeight="1" x14ac:dyDescent="0.2">
      <c r="A340" s="138" t="str">
        <f>jogo!A340</f>
        <v>14.10. 17:00</v>
      </c>
      <c r="B340" s="139" t="str">
        <f>jogo!B340</f>
        <v>Sport Recife</v>
      </c>
      <c r="C340" s="140"/>
      <c r="D340" s="141" t="s">
        <v>52</v>
      </c>
      <c r="E340" s="141"/>
      <c r="F340" s="142" t="str">
        <f>jogo!D340</f>
        <v>Atlético-MG</v>
      </c>
      <c r="G340" s="196" t="str">
        <f>jogo!E340</f>
        <v>Ilha do Retiro</v>
      </c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2" t="str">
        <f t="shared" si="72"/>
        <v/>
      </c>
      <c r="X340" s="2" t="str">
        <f t="shared" si="73"/>
        <v/>
      </c>
      <c r="Y340" s="2" t="str">
        <f t="shared" si="74"/>
        <v/>
      </c>
      <c r="Z340" s="2" t="str">
        <f t="shared" si="75"/>
        <v/>
      </c>
      <c r="AA340" s="2" t="str">
        <f t="shared" si="76"/>
        <v/>
      </c>
      <c r="AB340" s="2" t="str">
        <f t="shared" si="77"/>
        <v/>
      </c>
      <c r="AC340" s="2">
        <f t="shared" si="78"/>
        <v>0</v>
      </c>
      <c r="AD340" s="2">
        <f t="shared" si="79"/>
        <v>0</v>
      </c>
      <c r="AE340" s="2">
        <f t="shared" si="80"/>
        <v>0</v>
      </c>
      <c r="AF340" s="2">
        <f t="shared" si="81"/>
        <v>0</v>
      </c>
      <c r="AG340" s="2">
        <f t="shared" si="82"/>
        <v>0</v>
      </c>
      <c r="AH340" s="2">
        <f t="shared" si="83"/>
        <v>0</v>
      </c>
    </row>
    <row r="341" spans="1:34" ht="15.95" customHeight="1" x14ac:dyDescent="0.2">
      <c r="A341" s="138" t="str">
        <f>jogo!A341</f>
        <v>14.10. 17:00</v>
      </c>
      <c r="B341" s="139" t="str">
        <f>jogo!B341</f>
        <v>Vasco</v>
      </c>
      <c r="C341" s="140"/>
      <c r="D341" s="141" t="s">
        <v>52</v>
      </c>
      <c r="E341" s="141"/>
      <c r="F341" s="142" t="str">
        <f>jogo!D341</f>
        <v>Botafogo</v>
      </c>
      <c r="G341" s="196" t="str">
        <f>jogo!E341</f>
        <v>São Januário</v>
      </c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2" t="str">
        <f t="shared" si="72"/>
        <v/>
      </c>
      <c r="X341" s="2" t="str">
        <f t="shared" si="73"/>
        <v/>
      </c>
      <c r="Y341" s="2" t="str">
        <f t="shared" si="74"/>
        <v/>
      </c>
      <c r="Z341" s="2" t="str">
        <f t="shared" si="75"/>
        <v/>
      </c>
      <c r="AA341" s="2" t="str">
        <f t="shared" si="76"/>
        <v/>
      </c>
      <c r="AB341" s="2" t="str">
        <f t="shared" si="77"/>
        <v/>
      </c>
      <c r="AC341" s="2">
        <f t="shared" si="78"/>
        <v>0</v>
      </c>
      <c r="AD341" s="2">
        <f t="shared" si="79"/>
        <v>0</v>
      </c>
      <c r="AE341" s="2">
        <f t="shared" si="80"/>
        <v>0</v>
      </c>
      <c r="AF341" s="2">
        <f t="shared" si="81"/>
        <v>0</v>
      </c>
      <c r="AG341" s="2">
        <f t="shared" si="82"/>
        <v>0</v>
      </c>
      <c r="AH341" s="2">
        <f t="shared" si="83"/>
        <v>0</v>
      </c>
    </row>
    <row r="342" spans="1:34" ht="15.95" customHeight="1" x14ac:dyDescent="0.2">
      <c r="A342" s="121" t="s">
        <v>83</v>
      </c>
      <c r="B342" s="122"/>
      <c r="C342" s="137"/>
      <c r="D342" s="122"/>
      <c r="E342" s="122"/>
      <c r="F342" s="122"/>
      <c r="G342" s="12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2" t="str">
        <f t="shared" si="72"/>
        <v/>
      </c>
      <c r="X342" s="2" t="str">
        <f t="shared" si="73"/>
        <v/>
      </c>
      <c r="Y342" s="2" t="str">
        <f t="shared" si="74"/>
        <v/>
      </c>
      <c r="Z342" s="2" t="str">
        <f t="shared" si="75"/>
        <v/>
      </c>
      <c r="AA342" s="2" t="str">
        <f t="shared" si="76"/>
        <v/>
      </c>
      <c r="AB342" s="2" t="str">
        <f t="shared" si="77"/>
        <v/>
      </c>
      <c r="AC342" s="2">
        <f t="shared" si="78"/>
        <v>0</v>
      </c>
      <c r="AD342" s="2">
        <f t="shared" si="79"/>
        <v>0</v>
      </c>
      <c r="AE342" s="2">
        <f t="shared" si="80"/>
        <v>0</v>
      </c>
      <c r="AF342" s="2">
        <f t="shared" si="81"/>
        <v>0</v>
      </c>
      <c r="AG342" s="2">
        <f t="shared" si="82"/>
        <v>0</v>
      </c>
      <c r="AH342" s="2">
        <f t="shared" si="83"/>
        <v>0</v>
      </c>
    </row>
    <row r="343" spans="1:34" ht="15.95" customHeight="1" x14ac:dyDescent="0.2">
      <c r="A343" s="124" t="s">
        <v>54</v>
      </c>
      <c r="B343" s="124"/>
      <c r="C343" s="132"/>
      <c r="D343" s="125"/>
      <c r="E343" s="124"/>
      <c r="F343" s="124"/>
      <c r="G343" s="124" t="s">
        <v>50</v>
      </c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2" t="str">
        <f t="shared" si="72"/>
        <v/>
      </c>
      <c r="X343" s="2" t="str">
        <f t="shared" si="73"/>
        <v/>
      </c>
      <c r="Y343" s="2" t="str">
        <f t="shared" si="74"/>
        <v/>
      </c>
      <c r="Z343" s="2" t="str">
        <f t="shared" si="75"/>
        <v/>
      </c>
      <c r="AA343" s="2" t="str">
        <f t="shared" si="76"/>
        <v/>
      </c>
      <c r="AB343" s="2" t="str">
        <f t="shared" si="77"/>
        <v/>
      </c>
      <c r="AC343" s="2">
        <f t="shared" si="78"/>
        <v>0</v>
      </c>
      <c r="AD343" s="2">
        <f t="shared" si="79"/>
        <v>0</v>
      </c>
      <c r="AE343" s="2">
        <f t="shared" si="80"/>
        <v>0</v>
      </c>
      <c r="AF343" s="2">
        <f t="shared" si="81"/>
        <v>0</v>
      </c>
      <c r="AG343" s="2">
        <f t="shared" si="82"/>
        <v>0</v>
      </c>
      <c r="AH343" s="2">
        <f t="shared" si="83"/>
        <v>0</v>
      </c>
    </row>
    <row r="344" spans="1:34" ht="15.95" customHeight="1" x14ac:dyDescent="0.2">
      <c r="A344" s="138" t="str">
        <f>jogo!A344</f>
        <v>18.10. 18:00</v>
      </c>
      <c r="B344" s="139" t="str">
        <f>jogo!B344</f>
        <v>Atlético-GO</v>
      </c>
      <c r="C344" s="140"/>
      <c r="D344" s="141" t="s">
        <v>52</v>
      </c>
      <c r="E344" s="141"/>
      <c r="F344" s="142" t="str">
        <f>jogo!D344</f>
        <v>Vasco</v>
      </c>
      <c r="G344" s="196" t="str">
        <f>jogo!E344</f>
        <v>Serra Dourada</v>
      </c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2" t="str">
        <f t="shared" si="72"/>
        <v/>
      </c>
      <c r="X344" s="2" t="str">
        <f t="shared" si="73"/>
        <v/>
      </c>
      <c r="Y344" s="2" t="str">
        <f t="shared" si="74"/>
        <v/>
      </c>
      <c r="Z344" s="2" t="str">
        <f t="shared" si="75"/>
        <v/>
      </c>
      <c r="AA344" s="2" t="str">
        <f t="shared" si="76"/>
        <v/>
      </c>
      <c r="AB344" s="2" t="str">
        <f t="shared" si="77"/>
        <v/>
      </c>
      <c r="AC344" s="2">
        <f t="shared" si="78"/>
        <v>0</v>
      </c>
      <c r="AD344" s="2">
        <f t="shared" si="79"/>
        <v>0</v>
      </c>
      <c r="AE344" s="2">
        <f t="shared" si="80"/>
        <v>0</v>
      </c>
      <c r="AF344" s="2">
        <f t="shared" si="81"/>
        <v>0</v>
      </c>
      <c r="AG344" s="2">
        <f t="shared" si="82"/>
        <v>0</v>
      </c>
      <c r="AH344" s="2">
        <f t="shared" si="83"/>
        <v>0</v>
      </c>
    </row>
    <row r="345" spans="1:34" ht="15.95" customHeight="1" x14ac:dyDescent="0.2">
      <c r="A345" s="138" t="str">
        <f>jogo!A345</f>
        <v>18.10. 18:00</v>
      </c>
      <c r="B345" s="139" t="str">
        <f>jogo!B345</f>
        <v>Atlético-MG</v>
      </c>
      <c r="C345" s="140"/>
      <c r="D345" s="141" t="s">
        <v>52</v>
      </c>
      <c r="E345" s="141"/>
      <c r="F345" s="142" t="str">
        <f>jogo!D345</f>
        <v>Chapecoense</v>
      </c>
      <c r="G345" s="196" t="str">
        <f>jogo!E345</f>
        <v>Independência</v>
      </c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2" t="str">
        <f t="shared" si="72"/>
        <v/>
      </c>
      <c r="X345" s="2" t="str">
        <f t="shared" si="73"/>
        <v/>
      </c>
      <c r="Y345" s="2" t="str">
        <f t="shared" si="74"/>
        <v/>
      </c>
      <c r="Z345" s="2" t="str">
        <f t="shared" si="75"/>
        <v/>
      </c>
      <c r="AA345" s="2" t="str">
        <f t="shared" si="76"/>
        <v/>
      </c>
      <c r="AB345" s="2" t="str">
        <f t="shared" si="77"/>
        <v/>
      </c>
      <c r="AC345" s="2">
        <f t="shared" si="78"/>
        <v>0</v>
      </c>
      <c r="AD345" s="2">
        <f t="shared" si="79"/>
        <v>0</v>
      </c>
      <c r="AE345" s="2">
        <f t="shared" si="80"/>
        <v>0</v>
      </c>
      <c r="AF345" s="2">
        <f t="shared" si="81"/>
        <v>0</v>
      </c>
      <c r="AG345" s="2">
        <f t="shared" si="82"/>
        <v>0</v>
      </c>
      <c r="AH345" s="2">
        <f t="shared" si="83"/>
        <v>0</v>
      </c>
    </row>
    <row r="346" spans="1:34" ht="15.95" customHeight="1" x14ac:dyDescent="0.2">
      <c r="A346" s="138" t="str">
        <f>jogo!A346</f>
        <v>18.10. 18:00</v>
      </c>
      <c r="B346" s="139" t="str">
        <f>jogo!B346</f>
        <v>Avaí</v>
      </c>
      <c r="C346" s="140"/>
      <c r="D346" s="141" t="s">
        <v>52</v>
      </c>
      <c r="E346" s="141"/>
      <c r="F346" s="142" t="str">
        <f>jogo!D346</f>
        <v>Botafogo</v>
      </c>
      <c r="G346" s="196" t="str">
        <f>jogo!E346</f>
        <v>Ressacada</v>
      </c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2" t="str">
        <f t="shared" si="72"/>
        <v/>
      </c>
      <c r="X346" s="2" t="str">
        <f t="shared" si="73"/>
        <v/>
      </c>
      <c r="Y346" s="2" t="str">
        <f t="shared" si="74"/>
        <v/>
      </c>
      <c r="Z346" s="2" t="str">
        <f t="shared" si="75"/>
        <v/>
      </c>
      <c r="AA346" s="2" t="str">
        <f t="shared" si="76"/>
        <v/>
      </c>
      <c r="AB346" s="2" t="str">
        <f t="shared" si="77"/>
        <v/>
      </c>
      <c r="AC346" s="2">
        <f t="shared" si="78"/>
        <v>0</v>
      </c>
      <c r="AD346" s="2">
        <f t="shared" si="79"/>
        <v>0</v>
      </c>
      <c r="AE346" s="2">
        <f t="shared" si="80"/>
        <v>0</v>
      </c>
      <c r="AF346" s="2">
        <f t="shared" si="81"/>
        <v>0</v>
      </c>
      <c r="AG346" s="2">
        <f t="shared" si="82"/>
        <v>0</v>
      </c>
      <c r="AH346" s="2">
        <f t="shared" si="83"/>
        <v>0</v>
      </c>
    </row>
    <row r="347" spans="1:34" ht="15.95" customHeight="1" x14ac:dyDescent="0.2">
      <c r="A347" s="138" t="str">
        <f>jogo!A347</f>
        <v>18.10. 18:00</v>
      </c>
      <c r="B347" s="139" t="str">
        <f>jogo!B347</f>
        <v>Corinthians</v>
      </c>
      <c r="C347" s="140"/>
      <c r="D347" s="141" t="s">
        <v>52</v>
      </c>
      <c r="E347" s="141"/>
      <c r="F347" s="142" t="str">
        <f>jogo!D347</f>
        <v>Grêmio</v>
      </c>
      <c r="G347" s="196" t="str">
        <f>jogo!E347</f>
        <v>Arena Corinthians</v>
      </c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2" t="str">
        <f t="shared" si="72"/>
        <v/>
      </c>
      <c r="X347" s="2" t="str">
        <f t="shared" si="73"/>
        <v/>
      </c>
      <c r="Y347" s="2" t="str">
        <f t="shared" si="74"/>
        <v/>
      </c>
      <c r="Z347" s="2" t="str">
        <f t="shared" si="75"/>
        <v/>
      </c>
      <c r="AA347" s="2" t="str">
        <f t="shared" si="76"/>
        <v/>
      </c>
      <c r="AB347" s="2" t="str">
        <f t="shared" si="77"/>
        <v/>
      </c>
      <c r="AC347" s="2">
        <f t="shared" si="78"/>
        <v>0</v>
      </c>
      <c r="AD347" s="2">
        <f t="shared" si="79"/>
        <v>0</v>
      </c>
      <c r="AE347" s="2">
        <f t="shared" si="80"/>
        <v>0</v>
      </c>
      <c r="AF347" s="2">
        <f t="shared" si="81"/>
        <v>0</v>
      </c>
      <c r="AG347" s="2">
        <f t="shared" si="82"/>
        <v>0</v>
      </c>
      <c r="AH347" s="2">
        <f t="shared" si="83"/>
        <v>0</v>
      </c>
    </row>
    <row r="348" spans="1:34" ht="15.95" customHeight="1" x14ac:dyDescent="0.2">
      <c r="A348" s="138" t="str">
        <f>jogo!A348</f>
        <v>18.10. 18:00</v>
      </c>
      <c r="B348" s="139" t="str">
        <f>jogo!B348</f>
        <v>Coritiba</v>
      </c>
      <c r="C348" s="140"/>
      <c r="D348" s="141" t="s">
        <v>52</v>
      </c>
      <c r="E348" s="141"/>
      <c r="F348" s="142" t="str">
        <f>jogo!D348</f>
        <v>Cruzeiro</v>
      </c>
      <c r="G348" s="196" t="str">
        <f>jogo!E348</f>
        <v>Couto Pereira</v>
      </c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2" t="str">
        <f t="shared" si="72"/>
        <v/>
      </c>
      <c r="X348" s="2" t="str">
        <f t="shared" si="73"/>
        <v/>
      </c>
      <c r="Y348" s="2" t="str">
        <f t="shared" si="74"/>
        <v/>
      </c>
      <c r="Z348" s="2" t="str">
        <f t="shared" si="75"/>
        <v/>
      </c>
      <c r="AA348" s="2" t="str">
        <f t="shared" si="76"/>
        <v/>
      </c>
      <c r="AB348" s="2" t="str">
        <f t="shared" si="77"/>
        <v/>
      </c>
      <c r="AC348" s="2">
        <f t="shared" si="78"/>
        <v>0</v>
      </c>
      <c r="AD348" s="2">
        <f t="shared" si="79"/>
        <v>0</v>
      </c>
      <c r="AE348" s="2">
        <f t="shared" si="80"/>
        <v>0</v>
      </c>
      <c r="AF348" s="2">
        <f t="shared" si="81"/>
        <v>0</v>
      </c>
      <c r="AG348" s="2">
        <f t="shared" si="82"/>
        <v>0</v>
      </c>
      <c r="AH348" s="2">
        <f t="shared" si="83"/>
        <v>0</v>
      </c>
    </row>
    <row r="349" spans="1:34" ht="15.95" customHeight="1" x14ac:dyDescent="0.2">
      <c r="A349" s="138" t="str">
        <f>jogo!A349</f>
        <v>18.10. 18:00</v>
      </c>
      <c r="B349" s="139" t="str">
        <f>jogo!B349</f>
        <v>Flamengo</v>
      </c>
      <c r="C349" s="140"/>
      <c r="D349" s="141" t="s">
        <v>52</v>
      </c>
      <c r="E349" s="141"/>
      <c r="F349" s="142" t="str">
        <f>jogo!D349</f>
        <v>Bahia</v>
      </c>
      <c r="G349" s="196" t="str">
        <f>jogo!E349</f>
        <v>Maracanã</v>
      </c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2" t="str">
        <f t="shared" si="72"/>
        <v/>
      </c>
      <c r="X349" s="2" t="str">
        <f t="shared" si="73"/>
        <v/>
      </c>
      <c r="Y349" s="2" t="str">
        <f t="shared" si="74"/>
        <v/>
      </c>
      <c r="Z349" s="2" t="str">
        <f t="shared" si="75"/>
        <v/>
      </c>
      <c r="AA349" s="2" t="str">
        <f t="shared" si="76"/>
        <v/>
      </c>
      <c r="AB349" s="2" t="str">
        <f t="shared" si="77"/>
        <v/>
      </c>
      <c r="AC349" s="2">
        <f t="shared" si="78"/>
        <v>0</v>
      </c>
      <c r="AD349" s="2">
        <f t="shared" si="79"/>
        <v>0</v>
      </c>
      <c r="AE349" s="2">
        <f t="shared" si="80"/>
        <v>0</v>
      </c>
      <c r="AF349" s="2">
        <f t="shared" si="81"/>
        <v>0</v>
      </c>
      <c r="AG349" s="2">
        <f t="shared" si="82"/>
        <v>0</v>
      </c>
      <c r="AH349" s="2">
        <f t="shared" si="83"/>
        <v>0</v>
      </c>
    </row>
    <row r="350" spans="1:34" ht="15.95" customHeight="1" x14ac:dyDescent="0.2">
      <c r="A350" s="138" t="str">
        <f>jogo!A350</f>
        <v>18.10. 18:00</v>
      </c>
      <c r="B350" s="139" t="str">
        <f>jogo!B350</f>
        <v>Fluminense</v>
      </c>
      <c r="C350" s="140"/>
      <c r="D350" s="141" t="s">
        <v>52</v>
      </c>
      <c r="E350" s="141"/>
      <c r="F350" s="142" t="str">
        <f>jogo!D350</f>
        <v>São Paulo</v>
      </c>
      <c r="G350" s="196" t="str">
        <f>jogo!E350</f>
        <v>Maracanã</v>
      </c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2" t="str">
        <f t="shared" si="72"/>
        <v/>
      </c>
      <c r="X350" s="2" t="str">
        <f t="shared" si="73"/>
        <v/>
      </c>
      <c r="Y350" s="2" t="str">
        <f t="shared" si="74"/>
        <v/>
      </c>
      <c r="Z350" s="2" t="str">
        <f t="shared" si="75"/>
        <v/>
      </c>
      <c r="AA350" s="2" t="str">
        <f t="shared" si="76"/>
        <v/>
      </c>
      <c r="AB350" s="2" t="str">
        <f t="shared" si="77"/>
        <v/>
      </c>
      <c r="AC350" s="2">
        <f t="shared" si="78"/>
        <v>0</v>
      </c>
      <c r="AD350" s="2">
        <f t="shared" si="79"/>
        <v>0</v>
      </c>
      <c r="AE350" s="2">
        <f t="shared" si="80"/>
        <v>0</v>
      </c>
      <c r="AF350" s="2">
        <f t="shared" si="81"/>
        <v>0</v>
      </c>
      <c r="AG350" s="2">
        <f t="shared" si="82"/>
        <v>0</v>
      </c>
      <c r="AH350" s="2">
        <f t="shared" si="83"/>
        <v>0</v>
      </c>
    </row>
    <row r="351" spans="1:34" ht="15.95" customHeight="1" x14ac:dyDescent="0.2">
      <c r="A351" s="138" t="str">
        <f>jogo!A351</f>
        <v>18.10. 18:00</v>
      </c>
      <c r="B351" s="139" t="str">
        <f>jogo!B351</f>
        <v>Palmeiras</v>
      </c>
      <c r="C351" s="140"/>
      <c r="D351" s="141" t="s">
        <v>52</v>
      </c>
      <c r="E351" s="141"/>
      <c r="F351" s="142" t="str">
        <f>jogo!D351</f>
        <v>Ponte Preta</v>
      </c>
      <c r="G351" s="196" t="str">
        <f>jogo!E351</f>
        <v>Allianz Parque</v>
      </c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2" t="str">
        <f t="shared" si="72"/>
        <v/>
      </c>
      <c r="X351" s="2" t="str">
        <f t="shared" si="73"/>
        <v/>
      </c>
      <c r="Y351" s="2" t="str">
        <f t="shared" si="74"/>
        <v/>
      </c>
      <c r="Z351" s="2" t="str">
        <f t="shared" si="75"/>
        <v/>
      </c>
      <c r="AA351" s="2" t="str">
        <f t="shared" si="76"/>
        <v/>
      </c>
      <c r="AB351" s="2" t="str">
        <f t="shared" si="77"/>
        <v/>
      </c>
      <c r="AC351" s="2">
        <f t="shared" si="78"/>
        <v>0</v>
      </c>
      <c r="AD351" s="2">
        <f t="shared" si="79"/>
        <v>0</v>
      </c>
      <c r="AE351" s="2">
        <f t="shared" si="80"/>
        <v>0</v>
      </c>
      <c r="AF351" s="2">
        <f t="shared" si="81"/>
        <v>0</v>
      </c>
      <c r="AG351" s="2">
        <f t="shared" si="82"/>
        <v>0</v>
      </c>
      <c r="AH351" s="2">
        <f t="shared" si="83"/>
        <v>0</v>
      </c>
    </row>
    <row r="352" spans="1:34" ht="15.95" customHeight="1" x14ac:dyDescent="0.2">
      <c r="A352" s="138" t="str">
        <f>jogo!A352</f>
        <v>18.10. 18:00</v>
      </c>
      <c r="B352" s="139" t="str">
        <f>jogo!B352</f>
        <v>Sport Recife</v>
      </c>
      <c r="C352" s="140"/>
      <c r="D352" s="141" t="s">
        <v>52</v>
      </c>
      <c r="E352" s="141"/>
      <c r="F352" s="142" t="str">
        <f>jogo!D352</f>
        <v>Santos</v>
      </c>
      <c r="G352" s="196" t="str">
        <f>jogo!E352</f>
        <v>Ilha do Retiro</v>
      </c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2" t="str">
        <f t="shared" si="72"/>
        <v/>
      </c>
      <c r="X352" s="2" t="str">
        <f t="shared" si="73"/>
        <v/>
      </c>
      <c r="Y352" s="2" t="str">
        <f t="shared" si="74"/>
        <v/>
      </c>
      <c r="Z352" s="2" t="str">
        <f t="shared" si="75"/>
        <v/>
      </c>
      <c r="AA352" s="2" t="str">
        <f t="shared" si="76"/>
        <v/>
      </c>
      <c r="AB352" s="2" t="str">
        <f t="shared" si="77"/>
        <v/>
      </c>
      <c r="AC352" s="2">
        <f t="shared" si="78"/>
        <v>0</v>
      </c>
      <c r="AD352" s="2">
        <f t="shared" si="79"/>
        <v>0</v>
      </c>
      <c r="AE352" s="2">
        <f t="shared" si="80"/>
        <v>0</v>
      </c>
      <c r="AF352" s="2">
        <f t="shared" si="81"/>
        <v>0</v>
      </c>
      <c r="AG352" s="2">
        <f t="shared" si="82"/>
        <v>0</v>
      </c>
      <c r="AH352" s="2">
        <f t="shared" si="83"/>
        <v>0</v>
      </c>
    </row>
    <row r="353" spans="1:34" ht="15.95" customHeight="1" x14ac:dyDescent="0.2">
      <c r="A353" s="138" t="str">
        <f>jogo!A353</f>
        <v>18.10. 18:00</v>
      </c>
      <c r="B353" s="139" t="str">
        <f>jogo!B353</f>
        <v>Vitória</v>
      </c>
      <c r="C353" s="140"/>
      <c r="D353" s="141" t="s">
        <v>52</v>
      </c>
      <c r="E353" s="141"/>
      <c r="F353" s="142" t="str">
        <f>jogo!D353</f>
        <v>Atlético-PR</v>
      </c>
      <c r="G353" s="196" t="str">
        <f>jogo!E353</f>
        <v>Barradão</v>
      </c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2" t="str">
        <f t="shared" si="72"/>
        <v/>
      </c>
      <c r="X353" s="2" t="str">
        <f t="shared" si="73"/>
        <v/>
      </c>
      <c r="Y353" s="2" t="str">
        <f t="shared" si="74"/>
        <v/>
      </c>
      <c r="Z353" s="2" t="str">
        <f t="shared" si="75"/>
        <v/>
      </c>
      <c r="AA353" s="2" t="str">
        <f t="shared" si="76"/>
        <v/>
      </c>
      <c r="AB353" s="2" t="str">
        <f t="shared" si="77"/>
        <v/>
      </c>
      <c r="AC353" s="2">
        <f t="shared" si="78"/>
        <v>0</v>
      </c>
      <c r="AD353" s="2">
        <f t="shared" si="79"/>
        <v>0</v>
      </c>
      <c r="AE353" s="2">
        <f t="shared" si="80"/>
        <v>0</v>
      </c>
      <c r="AF353" s="2">
        <f t="shared" si="81"/>
        <v>0</v>
      </c>
      <c r="AG353" s="2">
        <f t="shared" si="82"/>
        <v>0</v>
      </c>
      <c r="AH353" s="2">
        <f t="shared" si="83"/>
        <v>0</v>
      </c>
    </row>
    <row r="354" spans="1:34" ht="15.95" customHeight="1" x14ac:dyDescent="0.2">
      <c r="A354" s="121" t="s">
        <v>84</v>
      </c>
      <c r="B354" s="122"/>
      <c r="C354" s="137"/>
      <c r="D354" s="122"/>
      <c r="E354" s="122"/>
      <c r="F354" s="122"/>
      <c r="G354" s="12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2" t="str">
        <f t="shared" si="72"/>
        <v/>
      </c>
      <c r="X354" s="2" t="str">
        <f t="shared" si="73"/>
        <v/>
      </c>
      <c r="Y354" s="2" t="str">
        <f t="shared" si="74"/>
        <v/>
      </c>
      <c r="Z354" s="2" t="str">
        <f t="shared" si="75"/>
        <v/>
      </c>
      <c r="AA354" s="2" t="str">
        <f t="shared" si="76"/>
        <v/>
      </c>
      <c r="AB354" s="2" t="str">
        <f t="shared" si="77"/>
        <v/>
      </c>
      <c r="AC354" s="2">
        <f t="shared" si="78"/>
        <v>0</v>
      </c>
      <c r="AD354" s="2">
        <f t="shared" si="79"/>
        <v>0</v>
      </c>
      <c r="AE354" s="2">
        <f t="shared" si="80"/>
        <v>0</v>
      </c>
      <c r="AF354" s="2">
        <f t="shared" si="81"/>
        <v>0</v>
      </c>
      <c r="AG354" s="2">
        <f t="shared" si="82"/>
        <v>0</v>
      </c>
      <c r="AH354" s="2">
        <f t="shared" si="83"/>
        <v>0</v>
      </c>
    </row>
    <row r="355" spans="1:34" ht="15.95" customHeight="1" x14ac:dyDescent="0.2">
      <c r="A355" s="124" t="s">
        <v>54</v>
      </c>
      <c r="B355" s="124"/>
      <c r="C355" s="132"/>
      <c r="D355" s="125"/>
      <c r="E355" s="124"/>
      <c r="F355" s="124"/>
      <c r="G355" s="124" t="s">
        <v>50</v>
      </c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2" t="str">
        <f t="shared" si="72"/>
        <v/>
      </c>
      <c r="X355" s="2" t="str">
        <f t="shared" si="73"/>
        <v/>
      </c>
      <c r="Y355" s="2" t="str">
        <f t="shared" si="74"/>
        <v/>
      </c>
      <c r="Z355" s="2" t="str">
        <f t="shared" si="75"/>
        <v/>
      </c>
      <c r="AA355" s="2" t="str">
        <f t="shared" si="76"/>
        <v/>
      </c>
      <c r="AB355" s="2" t="str">
        <f t="shared" si="77"/>
        <v/>
      </c>
      <c r="AC355" s="2">
        <f t="shared" si="78"/>
        <v>0</v>
      </c>
      <c r="AD355" s="2">
        <f t="shared" si="79"/>
        <v>0</v>
      </c>
      <c r="AE355" s="2">
        <f t="shared" si="80"/>
        <v>0</v>
      </c>
      <c r="AF355" s="2">
        <f t="shared" si="81"/>
        <v>0</v>
      </c>
      <c r="AG355" s="2">
        <f t="shared" si="82"/>
        <v>0</v>
      </c>
      <c r="AH355" s="2">
        <f t="shared" si="83"/>
        <v>0</v>
      </c>
    </row>
    <row r="356" spans="1:34" ht="15.95" customHeight="1" x14ac:dyDescent="0.2">
      <c r="A356" s="138" t="str">
        <f>jogo!A356</f>
        <v>21.10. 18:00</v>
      </c>
      <c r="B356" s="139" t="str">
        <f>jogo!B356</f>
        <v>Atlético-PR</v>
      </c>
      <c r="C356" s="140"/>
      <c r="D356" s="141" t="s">
        <v>52</v>
      </c>
      <c r="E356" s="141"/>
      <c r="F356" s="142" t="str">
        <f>jogo!D356</f>
        <v>Sport Recife</v>
      </c>
      <c r="G356" s="196" t="str">
        <f>jogo!E356</f>
        <v>Arena da Baixada</v>
      </c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2" t="str">
        <f t="shared" si="72"/>
        <v/>
      </c>
      <c r="X356" s="2" t="str">
        <f t="shared" si="73"/>
        <v/>
      </c>
      <c r="Y356" s="2" t="str">
        <f t="shared" si="74"/>
        <v/>
      </c>
      <c r="Z356" s="2" t="str">
        <f t="shared" si="75"/>
        <v/>
      </c>
      <c r="AA356" s="2" t="str">
        <f t="shared" si="76"/>
        <v/>
      </c>
      <c r="AB356" s="2" t="str">
        <f t="shared" si="77"/>
        <v/>
      </c>
      <c r="AC356" s="2">
        <f t="shared" si="78"/>
        <v>0</v>
      </c>
      <c r="AD356" s="2">
        <f t="shared" si="79"/>
        <v>0</v>
      </c>
      <c r="AE356" s="2">
        <f t="shared" si="80"/>
        <v>0</v>
      </c>
      <c r="AF356" s="2">
        <f t="shared" si="81"/>
        <v>0</v>
      </c>
      <c r="AG356" s="2">
        <f t="shared" si="82"/>
        <v>0</v>
      </c>
      <c r="AH356" s="2">
        <f t="shared" si="83"/>
        <v>0</v>
      </c>
    </row>
    <row r="357" spans="1:34" ht="15.95" customHeight="1" x14ac:dyDescent="0.2">
      <c r="A357" s="138" t="str">
        <f>jogo!A357</f>
        <v>21.10. 18:00</v>
      </c>
      <c r="B357" s="139" t="str">
        <f>jogo!B357</f>
        <v>Bahia</v>
      </c>
      <c r="C357" s="140"/>
      <c r="D357" s="141" t="s">
        <v>52</v>
      </c>
      <c r="E357" s="141"/>
      <c r="F357" s="142" t="str">
        <f>jogo!D357</f>
        <v>Vitória</v>
      </c>
      <c r="G357" s="196" t="str">
        <f>jogo!E357</f>
        <v>Arena Fonte Nova</v>
      </c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2" t="str">
        <f t="shared" si="72"/>
        <v/>
      </c>
      <c r="X357" s="2" t="str">
        <f t="shared" si="73"/>
        <v/>
      </c>
      <c r="Y357" s="2" t="str">
        <f t="shared" si="74"/>
        <v/>
      </c>
      <c r="Z357" s="2" t="str">
        <f t="shared" si="75"/>
        <v/>
      </c>
      <c r="AA357" s="2" t="str">
        <f t="shared" si="76"/>
        <v/>
      </c>
      <c r="AB357" s="2" t="str">
        <f t="shared" si="77"/>
        <v/>
      </c>
      <c r="AC357" s="2">
        <f t="shared" si="78"/>
        <v>0</v>
      </c>
      <c r="AD357" s="2">
        <f t="shared" si="79"/>
        <v>0</v>
      </c>
      <c r="AE357" s="2">
        <f t="shared" si="80"/>
        <v>0</v>
      </c>
      <c r="AF357" s="2">
        <f t="shared" si="81"/>
        <v>0</v>
      </c>
      <c r="AG357" s="2">
        <f t="shared" si="82"/>
        <v>0</v>
      </c>
      <c r="AH357" s="2">
        <f t="shared" si="83"/>
        <v>0</v>
      </c>
    </row>
    <row r="358" spans="1:34" ht="15.95" customHeight="1" x14ac:dyDescent="0.2">
      <c r="A358" s="138" t="str">
        <f>jogo!A358</f>
        <v>21.10. 18:00</v>
      </c>
      <c r="B358" s="139" t="str">
        <f>jogo!B358</f>
        <v>Botafogo</v>
      </c>
      <c r="C358" s="140"/>
      <c r="D358" s="141" t="s">
        <v>52</v>
      </c>
      <c r="E358" s="141"/>
      <c r="F358" s="142" t="str">
        <f>jogo!D358</f>
        <v>Corinthians</v>
      </c>
      <c r="G358" s="196" t="str">
        <f>jogo!E358</f>
        <v>Nilton Santos</v>
      </c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2" t="str">
        <f t="shared" si="72"/>
        <v/>
      </c>
      <c r="X358" s="2" t="str">
        <f t="shared" si="73"/>
        <v/>
      </c>
      <c r="Y358" s="2" t="str">
        <f t="shared" si="74"/>
        <v/>
      </c>
      <c r="Z358" s="2" t="str">
        <f t="shared" si="75"/>
        <v/>
      </c>
      <c r="AA358" s="2" t="str">
        <f t="shared" si="76"/>
        <v/>
      </c>
      <c r="AB358" s="2" t="str">
        <f t="shared" si="77"/>
        <v/>
      </c>
      <c r="AC358" s="2">
        <f t="shared" si="78"/>
        <v>0</v>
      </c>
      <c r="AD358" s="2">
        <f t="shared" si="79"/>
        <v>0</v>
      </c>
      <c r="AE358" s="2">
        <f t="shared" si="80"/>
        <v>0</v>
      </c>
      <c r="AF358" s="2">
        <f t="shared" si="81"/>
        <v>0</v>
      </c>
      <c r="AG358" s="2">
        <f t="shared" si="82"/>
        <v>0</v>
      </c>
      <c r="AH358" s="2">
        <f t="shared" si="83"/>
        <v>0</v>
      </c>
    </row>
    <row r="359" spans="1:34" ht="15.95" customHeight="1" x14ac:dyDescent="0.2">
      <c r="A359" s="138" t="str">
        <f>jogo!A359</f>
        <v>21.10. 18:00</v>
      </c>
      <c r="B359" s="139" t="str">
        <f>jogo!B359</f>
        <v>Chapecoense</v>
      </c>
      <c r="C359" s="140"/>
      <c r="D359" s="141" t="s">
        <v>52</v>
      </c>
      <c r="E359" s="141"/>
      <c r="F359" s="142" t="str">
        <f>jogo!D359</f>
        <v>Fluminense</v>
      </c>
      <c r="G359" s="196" t="str">
        <f>jogo!E359</f>
        <v>Arena Condá</v>
      </c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2" t="str">
        <f t="shared" si="72"/>
        <v/>
      </c>
      <c r="X359" s="2" t="str">
        <f t="shared" si="73"/>
        <v/>
      </c>
      <c r="Y359" s="2" t="str">
        <f t="shared" si="74"/>
        <v/>
      </c>
      <c r="Z359" s="2" t="str">
        <f t="shared" si="75"/>
        <v/>
      </c>
      <c r="AA359" s="2" t="str">
        <f t="shared" si="76"/>
        <v/>
      </c>
      <c r="AB359" s="2" t="str">
        <f t="shared" si="77"/>
        <v/>
      </c>
      <c r="AC359" s="2">
        <f t="shared" si="78"/>
        <v>0</v>
      </c>
      <c r="AD359" s="2">
        <f t="shared" si="79"/>
        <v>0</v>
      </c>
      <c r="AE359" s="2">
        <f t="shared" si="80"/>
        <v>0</v>
      </c>
      <c r="AF359" s="2">
        <f t="shared" si="81"/>
        <v>0</v>
      </c>
      <c r="AG359" s="2">
        <f t="shared" si="82"/>
        <v>0</v>
      </c>
      <c r="AH359" s="2">
        <f t="shared" si="83"/>
        <v>0</v>
      </c>
    </row>
    <row r="360" spans="1:34" ht="15.95" customHeight="1" x14ac:dyDescent="0.2">
      <c r="A360" s="138" t="str">
        <f>jogo!A360</f>
        <v>21.10. 18:00</v>
      </c>
      <c r="B360" s="139" t="str">
        <f>jogo!B360</f>
        <v>Cruzeiro</v>
      </c>
      <c r="C360" s="140"/>
      <c r="D360" s="141" t="s">
        <v>52</v>
      </c>
      <c r="E360" s="141"/>
      <c r="F360" s="142" t="str">
        <f>jogo!D360</f>
        <v>Atlético-MG</v>
      </c>
      <c r="G360" s="196" t="str">
        <f>jogo!E360</f>
        <v>Mineirão</v>
      </c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2" t="str">
        <f t="shared" si="72"/>
        <v/>
      </c>
      <c r="X360" s="2" t="str">
        <f t="shared" si="73"/>
        <v/>
      </c>
      <c r="Y360" s="2" t="str">
        <f t="shared" si="74"/>
        <v/>
      </c>
      <c r="Z360" s="2" t="str">
        <f t="shared" si="75"/>
        <v/>
      </c>
      <c r="AA360" s="2" t="str">
        <f t="shared" si="76"/>
        <v/>
      </c>
      <c r="AB360" s="2" t="str">
        <f t="shared" si="77"/>
        <v/>
      </c>
      <c r="AC360" s="2">
        <f t="shared" si="78"/>
        <v>0</v>
      </c>
      <c r="AD360" s="2">
        <f t="shared" si="79"/>
        <v>0</v>
      </c>
      <c r="AE360" s="2">
        <f t="shared" si="80"/>
        <v>0</v>
      </c>
      <c r="AF360" s="2">
        <f t="shared" si="81"/>
        <v>0</v>
      </c>
      <c r="AG360" s="2">
        <f t="shared" si="82"/>
        <v>0</v>
      </c>
      <c r="AH360" s="2">
        <f t="shared" si="83"/>
        <v>0</v>
      </c>
    </row>
    <row r="361" spans="1:34" ht="15.95" customHeight="1" x14ac:dyDescent="0.2">
      <c r="A361" s="138" t="str">
        <f>jogo!A361</f>
        <v>21.10. 18:00</v>
      </c>
      <c r="B361" s="139" t="str">
        <f>jogo!B361</f>
        <v>Grêmio</v>
      </c>
      <c r="C361" s="140"/>
      <c r="D361" s="141" t="s">
        <v>52</v>
      </c>
      <c r="E361" s="141"/>
      <c r="F361" s="142" t="str">
        <f>jogo!D361</f>
        <v>Palmeiras</v>
      </c>
      <c r="G361" s="196" t="str">
        <f>jogo!E361</f>
        <v>Arena do Grêmio</v>
      </c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2" t="str">
        <f t="shared" si="72"/>
        <v/>
      </c>
      <c r="X361" s="2" t="str">
        <f t="shared" si="73"/>
        <v/>
      </c>
      <c r="Y361" s="2" t="str">
        <f t="shared" si="74"/>
        <v/>
      </c>
      <c r="Z361" s="2" t="str">
        <f t="shared" si="75"/>
        <v/>
      </c>
      <c r="AA361" s="2" t="str">
        <f t="shared" si="76"/>
        <v/>
      </c>
      <c r="AB361" s="2" t="str">
        <f t="shared" si="77"/>
        <v/>
      </c>
      <c r="AC361" s="2">
        <f t="shared" si="78"/>
        <v>0</v>
      </c>
      <c r="AD361" s="2">
        <f t="shared" si="79"/>
        <v>0</v>
      </c>
      <c r="AE361" s="2">
        <f t="shared" si="80"/>
        <v>0</v>
      </c>
      <c r="AF361" s="2">
        <f t="shared" si="81"/>
        <v>0</v>
      </c>
      <c r="AG361" s="2">
        <f t="shared" si="82"/>
        <v>0</v>
      </c>
      <c r="AH361" s="2">
        <f t="shared" si="83"/>
        <v>0</v>
      </c>
    </row>
    <row r="362" spans="1:34" ht="15.95" customHeight="1" x14ac:dyDescent="0.2">
      <c r="A362" s="138" t="str">
        <f>jogo!A362</f>
        <v>21.10. 18:00</v>
      </c>
      <c r="B362" s="139" t="str">
        <f>jogo!B362</f>
        <v>Ponte Preta</v>
      </c>
      <c r="C362" s="140"/>
      <c r="D362" s="141" t="s">
        <v>52</v>
      </c>
      <c r="E362" s="141"/>
      <c r="F362" s="142" t="str">
        <f>jogo!D362</f>
        <v>Avaí</v>
      </c>
      <c r="G362" s="196" t="str">
        <f>jogo!E362</f>
        <v>Moisés Lucarelli</v>
      </c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2" t="str">
        <f t="shared" si="72"/>
        <v/>
      </c>
      <c r="X362" s="2" t="str">
        <f t="shared" si="73"/>
        <v/>
      </c>
      <c r="Y362" s="2" t="str">
        <f t="shared" si="74"/>
        <v/>
      </c>
      <c r="Z362" s="2" t="str">
        <f t="shared" si="75"/>
        <v/>
      </c>
      <c r="AA362" s="2" t="str">
        <f t="shared" si="76"/>
        <v/>
      </c>
      <c r="AB362" s="2" t="str">
        <f t="shared" si="77"/>
        <v/>
      </c>
      <c r="AC362" s="2">
        <f t="shared" si="78"/>
        <v>0</v>
      </c>
      <c r="AD362" s="2">
        <f t="shared" si="79"/>
        <v>0</v>
      </c>
      <c r="AE362" s="2">
        <f t="shared" si="80"/>
        <v>0</v>
      </c>
      <c r="AF362" s="2">
        <f t="shared" si="81"/>
        <v>0</v>
      </c>
      <c r="AG362" s="2">
        <f t="shared" si="82"/>
        <v>0</v>
      </c>
      <c r="AH362" s="2">
        <f t="shared" si="83"/>
        <v>0</v>
      </c>
    </row>
    <row r="363" spans="1:34" ht="15.95" customHeight="1" x14ac:dyDescent="0.2">
      <c r="A363" s="138" t="str">
        <f>jogo!A363</f>
        <v>21.10. 18:00</v>
      </c>
      <c r="B363" s="139" t="str">
        <f>jogo!B363</f>
        <v>Santos</v>
      </c>
      <c r="C363" s="140"/>
      <c r="D363" s="141" t="s">
        <v>52</v>
      </c>
      <c r="E363" s="141"/>
      <c r="F363" s="142" t="str">
        <f>jogo!D363</f>
        <v>Atlético-GO</v>
      </c>
      <c r="G363" s="196" t="str">
        <f>jogo!E363</f>
        <v>Vila Belmiro</v>
      </c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2" t="str">
        <f t="shared" si="72"/>
        <v/>
      </c>
      <c r="X363" s="2" t="str">
        <f t="shared" si="73"/>
        <v/>
      </c>
      <c r="Y363" s="2" t="str">
        <f t="shared" si="74"/>
        <v/>
      </c>
      <c r="Z363" s="2" t="str">
        <f t="shared" si="75"/>
        <v/>
      </c>
      <c r="AA363" s="2" t="str">
        <f t="shared" si="76"/>
        <v/>
      </c>
      <c r="AB363" s="2" t="str">
        <f t="shared" si="77"/>
        <v/>
      </c>
      <c r="AC363" s="2">
        <f t="shared" si="78"/>
        <v>0</v>
      </c>
      <c r="AD363" s="2">
        <f t="shared" si="79"/>
        <v>0</v>
      </c>
      <c r="AE363" s="2">
        <f t="shared" si="80"/>
        <v>0</v>
      </c>
      <c r="AF363" s="2">
        <f t="shared" si="81"/>
        <v>0</v>
      </c>
      <c r="AG363" s="2">
        <f t="shared" si="82"/>
        <v>0</v>
      </c>
      <c r="AH363" s="2">
        <f t="shared" si="83"/>
        <v>0</v>
      </c>
    </row>
    <row r="364" spans="1:34" ht="15.95" customHeight="1" x14ac:dyDescent="0.2">
      <c r="A364" s="138" t="str">
        <f>jogo!A364</f>
        <v>21.10. 18:00</v>
      </c>
      <c r="B364" s="139" t="str">
        <f>jogo!B364</f>
        <v>São Paulo</v>
      </c>
      <c r="C364" s="140"/>
      <c r="D364" s="141" t="s">
        <v>52</v>
      </c>
      <c r="E364" s="141"/>
      <c r="F364" s="142" t="str">
        <f>jogo!D364</f>
        <v>Flamengo</v>
      </c>
      <c r="G364" s="196" t="str">
        <f>jogo!E364</f>
        <v>Morumbi</v>
      </c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2" t="str">
        <f t="shared" si="72"/>
        <v/>
      </c>
      <c r="X364" s="2" t="str">
        <f t="shared" si="73"/>
        <v/>
      </c>
      <c r="Y364" s="2" t="str">
        <f t="shared" si="74"/>
        <v/>
      </c>
      <c r="Z364" s="2" t="str">
        <f t="shared" si="75"/>
        <v/>
      </c>
      <c r="AA364" s="2" t="str">
        <f t="shared" si="76"/>
        <v/>
      </c>
      <c r="AB364" s="2" t="str">
        <f t="shared" si="77"/>
        <v/>
      </c>
      <c r="AC364" s="2">
        <f t="shared" si="78"/>
        <v>0</v>
      </c>
      <c r="AD364" s="2">
        <f t="shared" si="79"/>
        <v>0</v>
      </c>
      <c r="AE364" s="2">
        <f t="shared" si="80"/>
        <v>0</v>
      </c>
      <c r="AF364" s="2">
        <f t="shared" si="81"/>
        <v>0</v>
      </c>
      <c r="AG364" s="2">
        <f t="shared" si="82"/>
        <v>0</v>
      </c>
      <c r="AH364" s="2">
        <f t="shared" si="83"/>
        <v>0</v>
      </c>
    </row>
    <row r="365" spans="1:34" ht="15.95" customHeight="1" x14ac:dyDescent="0.2">
      <c r="A365" s="138" t="str">
        <f>jogo!A365</f>
        <v>21.10. 18:00</v>
      </c>
      <c r="B365" s="139" t="str">
        <f>jogo!B365</f>
        <v>Vasco</v>
      </c>
      <c r="C365" s="140"/>
      <c r="D365" s="141" t="s">
        <v>52</v>
      </c>
      <c r="E365" s="141"/>
      <c r="F365" s="142" t="str">
        <f>jogo!D365</f>
        <v>Coritiba</v>
      </c>
      <c r="G365" s="196" t="str">
        <f>jogo!E365</f>
        <v>São Januário</v>
      </c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2" t="str">
        <f t="shared" si="72"/>
        <v/>
      </c>
      <c r="X365" s="2" t="str">
        <f t="shared" si="73"/>
        <v/>
      </c>
      <c r="Y365" s="2" t="str">
        <f t="shared" si="74"/>
        <v/>
      </c>
      <c r="Z365" s="2" t="str">
        <f t="shared" si="75"/>
        <v/>
      </c>
      <c r="AA365" s="2" t="str">
        <f t="shared" si="76"/>
        <v/>
      </c>
      <c r="AB365" s="2" t="str">
        <f t="shared" si="77"/>
        <v/>
      </c>
      <c r="AC365" s="2">
        <f t="shared" si="78"/>
        <v>0</v>
      </c>
      <c r="AD365" s="2">
        <f t="shared" si="79"/>
        <v>0</v>
      </c>
      <c r="AE365" s="2">
        <f t="shared" si="80"/>
        <v>0</v>
      </c>
      <c r="AF365" s="2">
        <f t="shared" si="81"/>
        <v>0</v>
      </c>
      <c r="AG365" s="2">
        <f t="shared" si="82"/>
        <v>0</v>
      </c>
      <c r="AH365" s="2">
        <f t="shared" si="83"/>
        <v>0</v>
      </c>
    </row>
    <row r="366" spans="1:34" ht="15.95" customHeight="1" x14ac:dyDescent="0.2">
      <c r="A366" s="121" t="s">
        <v>85</v>
      </c>
      <c r="B366" s="122"/>
      <c r="C366" s="137"/>
      <c r="D366" s="122"/>
      <c r="E366" s="122"/>
      <c r="F366" s="122"/>
      <c r="G366" s="123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2" t="str">
        <f t="shared" si="72"/>
        <v/>
      </c>
      <c r="X366" s="2" t="str">
        <f t="shared" si="73"/>
        <v/>
      </c>
      <c r="Y366" s="2" t="str">
        <f t="shared" si="74"/>
        <v/>
      </c>
      <c r="Z366" s="2" t="str">
        <f t="shared" si="75"/>
        <v/>
      </c>
      <c r="AA366" s="2" t="str">
        <f t="shared" si="76"/>
        <v/>
      </c>
      <c r="AB366" s="2" t="str">
        <f t="shared" si="77"/>
        <v/>
      </c>
      <c r="AC366" s="2">
        <f t="shared" si="78"/>
        <v>0</v>
      </c>
      <c r="AD366" s="2">
        <f t="shared" si="79"/>
        <v>0</v>
      </c>
      <c r="AE366" s="2">
        <f t="shared" si="80"/>
        <v>0</v>
      </c>
      <c r="AF366" s="2">
        <f t="shared" si="81"/>
        <v>0</v>
      </c>
      <c r="AG366" s="2">
        <f t="shared" si="82"/>
        <v>0</v>
      </c>
      <c r="AH366" s="2">
        <f t="shared" si="83"/>
        <v>0</v>
      </c>
    </row>
    <row r="367" spans="1:34" ht="15.95" customHeight="1" x14ac:dyDescent="0.2">
      <c r="A367" s="124" t="s">
        <v>54</v>
      </c>
      <c r="B367" s="124"/>
      <c r="C367" s="132"/>
      <c r="D367" s="125"/>
      <c r="E367" s="124"/>
      <c r="F367" s="124"/>
      <c r="G367" s="124" t="s">
        <v>50</v>
      </c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2" t="str">
        <f t="shared" si="72"/>
        <v/>
      </c>
      <c r="X367" s="2" t="str">
        <f t="shared" si="73"/>
        <v/>
      </c>
      <c r="Y367" s="2" t="str">
        <f t="shared" si="74"/>
        <v/>
      </c>
      <c r="Z367" s="2" t="str">
        <f t="shared" si="75"/>
        <v/>
      </c>
      <c r="AA367" s="2" t="str">
        <f t="shared" si="76"/>
        <v/>
      </c>
      <c r="AB367" s="2" t="str">
        <f t="shared" si="77"/>
        <v/>
      </c>
      <c r="AC367" s="2">
        <f t="shared" si="78"/>
        <v>0</v>
      </c>
      <c r="AD367" s="2">
        <f t="shared" si="79"/>
        <v>0</v>
      </c>
      <c r="AE367" s="2">
        <f t="shared" si="80"/>
        <v>0</v>
      </c>
      <c r="AF367" s="2">
        <f t="shared" si="81"/>
        <v>0</v>
      </c>
      <c r="AG367" s="2">
        <f t="shared" si="82"/>
        <v>0</v>
      </c>
      <c r="AH367" s="2">
        <f t="shared" si="83"/>
        <v>0</v>
      </c>
    </row>
    <row r="368" spans="1:34" ht="15.95" customHeight="1" x14ac:dyDescent="0.2">
      <c r="A368" s="138" t="str">
        <f>jogo!A368</f>
        <v>28.10. 18:00</v>
      </c>
      <c r="B368" s="139" t="str">
        <f>jogo!B368</f>
        <v>Atlético-MG</v>
      </c>
      <c r="C368" s="140"/>
      <c r="D368" s="141" t="s">
        <v>52</v>
      </c>
      <c r="E368" s="141"/>
      <c r="F368" s="142" t="str">
        <f>jogo!D368</f>
        <v>Botafogo</v>
      </c>
      <c r="G368" s="196" t="str">
        <f>jogo!E368</f>
        <v>Independência</v>
      </c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2" t="str">
        <f t="shared" si="72"/>
        <v/>
      </c>
      <c r="X368" s="2" t="str">
        <f t="shared" si="73"/>
        <v/>
      </c>
      <c r="Y368" s="2" t="str">
        <f t="shared" si="74"/>
        <v/>
      </c>
      <c r="Z368" s="2" t="str">
        <f t="shared" si="75"/>
        <v/>
      </c>
      <c r="AA368" s="2" t="str">
        <f t="shared" si="76"/>
        <v/>
      </c>
      <c r="AB368" s="2" t="str">
        <f t="shared" si="77"/>
        <v/>
      </c>
      <c r="AC368" s="2">
        <f t="shared" si="78"/>
        <v>0</v>
      </c>
      <c r="AD368" s="2">
        <f t="shared" si="79"/>
        <v>0</v>
      </c>
      <c r="AE368" s="2">
        <f t="shared" si="80"/>
        <v>0</v>
      </c>
      <c r="AF368" s="2">
        <f t="shared" si="81"/>
        <v>0</v>
      </c>
      <c r="AG368" s="2">
        <f t="shared" si="82"/>
        <v>0</v>
      </c>
      <c r="AH368" s="2">
        <f t="shared" si="83"/>
        <v>0</v>
      </c>
    </row>
    <row r="369" spans="1:34" ht="15.95" customHeight="1" x14ac:dyDescent="0.2">
      <c r="A369" s="138" t="str">
        <f>jogo!A369</f>
        <v>28.10. 18:00</v>
      </c>
      <c r="B369" s="139" t="str">
        <f>jogo!B369</f>
        <v>Atlético-PR</v>
      </c>
      <c r="C369" s="140"/>
      <c r="D369" s="141" t="s">
        <v>52</v>
      </c>
      <c r="E369" s="141"/>
      <c r="F369" s="142" t="str">
        <f>jogo!D369</f>
        <v>Chapecoense</v>
      </c>
      <c r="G369" s="196" t="str">
        <f>jogo!E369</f>
        <v>Arena da Baixada</v>
      </c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2" t="str">
        <f t="shared" si="72"/>
        <v/>
      </c>
      <c r="X369" s="2" t="str">
        <f t="shared" si="73"/>
        <v/>
      </c>
      <c r="Y369" s="2" t="str">
        <f t="shared" si="74"/>
        <v/>
      </c>
      <c r="Z369" s="2" t="str">
        <f t="shared" si="75"/>
        <v/>
      </c>
      <c r="AA369" s="2" t="str">
        <f t="shared" si="76"/>
        <v/>
      </c>
      <c r="AB369" s="2" t="str">
        <f t="shared" si="77"/>
        <v/>
      </c>
      <c r="AC369" s="2">
        <f t="shared" si="78"/>
        <v>0</v>
      </c>
      <c r="AD369" s="2">
        <f t="shared" si="79"/>
        <v>0</v>
      </c>
      <c r="AE369" s="2">
        <f t="shared" si="80"/>
        <v>0</v>
      </c>
      <c r="AF369" s="2">
        <f t="shared" si="81"/>
        <v>0</v>
      </c>
      <c r="AG369" s="2">
        <f t="shared" si="82"/>
        <v>0</v>
      </c>
      <c r="AH369" s="2">
        <f t="shared" si="83"/>
        <v>0</v>
      </c>
    </row>
    <row r="370" spans="1:34" ht="15.95" customHeight="1" x14ac:dyDescent="0.2">
      <c r="A370" s="138" t="str">
        <f>jogo!A370</f>
        <v>28.10. 18:00</v>
      </c>
      <c r="B370" s="139" t="str">
        <f>jogo!B370</f>
        <v>Avaí</v>
      </c>
      <c r="C370" s="140"/>
      <c r="D370" s="141" t="s">
        <v>52</v>
      </c>
      <c r="E370" s="141"/>
      <c r="F370" s="142" t="str">
        <f>jogo!D370</f>
        <v>Grêmio</v>
      </c>
      <c r="G370" s="196" t="str">
        <f>jogo!E370</f>
        <v>Ressacada</v>
      </c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2" t="str">
        <f t="shared" si="72"/>
        <v/>
      </c>
      <c r="X370" s="2" t="str">
        <f t="shared" si="73"/>
        <v/>
      </c>
      <c r="Y370" s="2" t="str">
        <f t="shared" si="74"/>
        <v/>
      </c>
      <c r="Z370" s="2" t="str">
        <f t="shared" si="75"/>
        <v/>
      </c>
      <c r="AA370" s="2" t="str">
        <f t="shared" si="76"/>
        <v/>
      </c>
      <c r="AB370" s="2" t="str">
        <f t="shared" si="77"/>
        <v/>
      </c>
      <c r="AC370" s="2">
        <f t="shared" si="78"/>
        <v>0</v>
      </c>
      <c r="AD370" s="2">
        <f t="shared" si="79"/>
        <v>0</v>
      </c>
      <c r="AE370" s="2">
        <f t="shared" si="80"/>
        <v>0</v>
      </c>
      <c r="AF370" s="2">
        <f t="shared" si="81"/>
        <v>0</v>
      </c>
      <c r="AG370" s="2">
        <f t="shared" si="82"/>
        <v>0</v>
      </c>
      <c r="AH370" s="2">
        <f t="shared" si="83"/>
        <v>0</v>
      </c>
    </row>
    <row r="371" spans="1:34" ht="15.95" customHeight="1" x14ac:dyDescent="0.2">
      <c r="A371" s="138" t="str">
        <f>jogo!A371</f>
        <v>28.10. 18:00</v>
      </c>
      <c r="B371" s="139" t="str">
        <f>jogo!B371</f>
        <v>Flamengo</v>
      </c>
      <c r="C371" s="140"/>
      <c r="D371" s="141" t="s">
        <v>52</v>
      </c>
      <c r="E371" s="141"/>
      <c r="F371" s="142" t="str">
        <f>jogo!D371</f>
        <v>Vasco</v>
      </c>
      <c r="G371" s="196" t="str">
        <f>jogo!E371</f>
        <v>Maracanã</v>
      </c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2" t="str">
        <f t="shared" si="72"/>
        <v/>
      </c>
      <c r="X371" s="2" t="str">
        <f t="shared" si="73"/>
        <v/>
      </c>
      <c r="Y371" s="2" t="str">
        <f t="shared" si="74"/>
        <v/>
      </c>
      <c r="Z371" s="2" t="str">
        <f t="shared" si="75"/>
        <v/>
      </c>
      <c r="AA371" s="2" t="str">
        <f t="shared" si="76"/>
        <v/>
      </c>
      <c r="AB371" s="2" t="str">
        <f t="shared" si="77"/>
        <v/>
      </c>
      <c r="AC371" s="2">
        <f t="shared" si="78"/>
        <v>0</v>
      </c>
      <c r="AD371" s="2">
        <f t="shared" si="79"/>
        <v>0</v>
      </c>
      <c r="AE371" s="2">
        <f t="shared" si="80"/>
        <v>0</v>
      </c>
      <c r="AF371" s="2">
        <f t="shared" si="81"/>
        <v>0</v>
      </c>
      <c r="AG371" s="2">
        <f t="shared" si="82"/>
        <v>0</v>
      </c>
      <c r="AH371" s="2">
        <f t="shared" si="83"/>
        <v>0</v>
      </c>
    </row>
    <row r="372" spans="1:34" ht="15.95" customHeight="1" x14ac:dyDescent="0.2">
      <c r="A372" s="138" t="str">
        <f>jogo!A372</f>
        <v>28.10. 18:00</v>
      </c>
      <c r="B372" s="139" t="str">
        <f>jogo!B372</f>
        <v>Fluminense</v>
      </c>
      <c r="C372" s="140"/>
      <c r="D372" s="141" t="s">
        <v>52</v>
      </c>
      <c r="E372" s="141"/>
      <c r="F372" s="142" t="str">
        <f>jogo!D372</f>
        <v>Bahia</v>
      </c>
      <c r="G372" s="196" t="str">
        <f>jogo!E372</f>
        <v>Maracanã</v>
      </c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2" t="str">
        <f t="shared" si="72"/>
        <v/>
      </c>
      <c r="X372" s="2" t="str">
        <f t="shared" si="73"/>
        <v/>
      </c>
      <c r="Y372" s="2" t="str">
        <f t="shared" si="74"/>
        <v/>
      </c>
      <c r="Z372" s="2" t="str">
        <f t="shared" si="75"/>
        <v/>
      </c>
      <c r="AA372" s="2" t="str">
        <f t="shared" si="76"/>
        <v/>
      </c>
      <c r="AB372" s="2" t="str">
        <f t="shared" si="77"/>
        <v/>
      </c>
      <c r="AC372" s="2">
        <f t="shared" si="78"/>
        <v>0</v>
      </c>
      <c r="AD372" s="2">
        <f t="shared" si="79"/>
        <v>0</v>
      </c>
      <c r="AE372" s="2">
        <f t="shared" si="80"/>
        <v>0</v>
      </c>
      <c r="AF372" s="2">
        <f t="shared" si="81"/>
        <v>0</v>
      </c>
      <c r="AG372" s="2">
        <f t="shared" si="82"/>
        <v>0</v>
      </c>
      <c r="AH372" s="2">
        <f t="shared" si="83"/>
        <v>0</v>
      </c>
    </row>
    <row r="373" spans="1:34" ht="15.95" customHeight="1" x14ac:dyDescent="0.2">
      <c r="A373" s="138" t="str">
        <f>jogo!A373</f>
        <v>28.10. 18:00</v>
      </c>
      <c r="B373" s="139" t="str">
        <f>jogo!B373</f>
        <v>Palmeiras</v>
      </c>
      <c r="C373" s="140"/>
      <c r="D373" s="141" t="s">
        <v>52</v>
      </c>
      <c r="E373" s="141"/>
      <c r="F373" s="142" t="str">
        <f>jogo!D373</f>
        <v>Cruzeiro</v>
      </c>
      <c r="G373" s="196" t="str">
        <f>jogo!E373</f>
        <v>Allianz Parque</v>
      </c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2" t="str">
        <f t="shared" si="72"/>
        <v/>
      </c>
      <c r="X373" s="2" t="str">
        <f t="shared" si="73"/>
        <v/>
      </c>
      <c r="Y373" s="2" t="str">
        <f t="shared" si="74"/>
        <v/>
      </c>
      <c r="Z373" s="2" t="str">
        <f t="shared" si="75"/>
        <v/>
      </c>
      <c r="AA373" s="2" t="str">
        <f t="shared" si="76"/>
        <v/>
      </c>
      <c r="AB373" s="2" t="str">
        <f t="shared" si="77"/>
        <v/>
      </c>
      <c r="AC373" s="2">
        <f t="shared" si="78"/>
        <v>0</v>
      </c>
      <c r="AD373" s="2">
        <f t="shared" si="79"/>
        <v>0</v>
      </c>
      <c r="AE373" s="2">
        <f t="shared" si="80"/>
        <v>0</v>
      </c>
      <c r="AF373" s="2">
        <f t="shared" si="81"/>
        <v>0</v>
      </c>
      <c r="AG373" s="2">
        <f t="shared" si="82"/>
        <v>0</v>
      </c>
      <c r="AH373" s="2">
        <f t="shared" si="83"/>
        <v>0</v>
      </c>
    </row>
    <row r="374" spans="1:34" ht="15.95" customHeight="1" x14ac:dyDescent="0.2">
      <c r="A374" s="138" t="str">
        <f>jogo!A374</f>
        <v>28.10. 18:00</v>
      </c>
      <c r="B374" s="139" t="str">
        <f>jogo!B374</f>
        <v>Ponte Preta</v>
      </c>
      <c r="C374" s="140"/>
      <c r="D374" s="141" t="s">
        <v>52</v>
      </c>
      <c r="E374" s="141"/>
      <c r="F374" s="142" t="str">
        <f>jogo!D374</f>
        <v>Corinthians</v>
      </c>
      <c r="G374" s="196" t="str">
        <f>jogo!E374</f>
        <v>Moisés Lucarelli</v>
      </c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2" t="str">
        <f t="shared" si="72"/>
        <v/>
      </c>
      <c r="X374" s="2" t="str">
        <f t="shared" si="73"/>
        <v/>
      </c>
      <c r="Y374" s="2" t="str">
        <f t="shared" si="74"/>
        <v/>
      </c>
      <c r="Z374" s="2" t="str">
        <f t="shared" si="75"/>
        <v/>
      </c>
      <c r="AA374" s="2" t="str">
        <f t="shared" si="76"/>
        <v/>
      </c>
      <c r="AB374" s="2" t="str">
        <f t="shared" si="77"/>
        <v/>
      </c>
      <c r="AC374" s="2">
        <f t="shared" si="78"/>
        <v>0</v>
      </c>
      <c r="AD374" s="2">
        <f t="shared" si="79"/>
        <v>0</v>
      </c>
      <c r="AE374" s="2">
        <f t="shared" si="80"/>
        <v>0</v>
      </c>
      <c r="AF374" s="2">
        <f t="shared" si="81"/>
        <v>0</v>
      </c>
      <c r="AG374" s="2">
        <f t="shared" si="82"/>
        <v>0</v>
      </c>
      <c r="AH374" s="2">
        <f t="shared" si="83"/>
        <v>0</v>
      </c>
    </row>
    <row r="375" spans="1:34" ht="15.95" customHeight="1" x14ac:dyDescent="0.2">
      <c r="A375" s="138" t="str">
        <f>jogo!A375</f>
        <v>28.10. 18:00</v>
      </c>
      <c r="B375" s="139" t="str">
        <f>jogo!B375</f>
        <v>São Paulo</v>
      </c>
      <c r="C375" s="140"/>
      <c r="D375" s="141" t="s">
        <v>52</v>
      </c>
      <c r="E375" s="141"/>
      <c r="F375" s="142" t="str">
        <f>jogo!D375</f>
        <v>Santos</v>
      </c>
      <c r="G375" s="196" t="str">
        <f>jogo!E375</f>
        <v>Morumbi</v>
      </c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2" t="str">
        <f t="shared" si="72"/>
        <v/>
      </c>
      <c r="X375" s="2" t="str">
        <f t="shared" si="73"/>
        <v/>
      </c>
      <c r="Y375" s="2" t="str">
        <f t="shared" si="74"/>
        <v/>
      </c>
      <c r="Z375" s="2" t="str">
        <f t="shared" si="75"/>
        <v/>
      </c>
      <c r="AA375" s="2" t="str">
        <f t="shared" si="76"/>
        <v/>
      </c>
      <c r="AB375" s="2" t="str">
        <f t="shared" si="77"/>
        <v/>
      </c>
      <c r="AC375" s="2">
        <f t="shared" si="78"/>
        <v>0</v>
      </c>
      <c r="AD375" s="2">
        <f t="shared" si="79"/>
        <v>0</v>
      </c>
      <c r="AE375" s="2">
        <f t="shared" si="80"/>
        <v>0</v>
      </c>
      <c r="AF375" s="2">
        <f t="shared" si="81"/>
        <v>0</v>
      </c>
      <c r="AG375" s="2">
        <f t="shared" si="82"/>
        <v>0</v>
      </c>
      <c r="AH375" s="2">
        <f t="shared" si="83"/>
        <v>0</v>
      </c>
    </row>
    <row r="376" spans="1:34" ht="15.95" customHeight="1" x14ac:dyDescent="0.2">
      <c r="A376" s="138" t="str">
        <f>jogo!A376</f>
        <v>28.10. 18:00</v>
      </c>
      <c r="B376" s="139" t="str">
        <f>jogo!B376</f>
        <v>Sport Recife</v>
      </c>
      <c r="C376" s="140"/>
      <c r="D376" s="141" t="s">
        <v>52</v>
      </c>
      <c r="E376" s="141"/>
      <c r="F376" s="142" t="str">
        <f>jogo!D376</f>
        <v>Coritiba</v>
      </c>
      <c r="G376" s="196" t="str">
        <f>jogo!E376</f>
        <v>Ilha do Retiro</v>
      </c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2" t="str">
        <f t="shared" si="72"/>
        <v/>
      </c>
      <c r="X376" s="2" t="str">
        <f t="shared" si="73"/>
        <v/>
      </c>
      <c r="Y376" s="2" t="str">
        <f t="shared" si="74"/>
        <v/>
      </c>
      <c r="Z376" s="2" t="str">
        <f t="shared" si="75"/>
        <v/>
      </c>
      <c r="AA376" s="2" t="str">
        <f t="shared" si="76"/>
        <v/>
      </c>
      <c r="AB376" s="2" t="str">
        <f t="shared" si="77"/>
        <v/>
      </c>
      <c r="AC376" s="2">
        <f t="shared" si="78"/>
        <v>0</v>
      </c>
      <c r="AD376" s="2">
        <f t="shared" si="79"/>
        <v>0</v>
      </c>
      <c r="AE376" s="2">
        <f t="shared" si="80"/>
        <v>0</v>
      </c>
      <c r="AF376" s="2">
        <f t="shared" si="81"/>
        <v>0</v>
      </c>
      <c r="AG376" s="2">
        <f t="shared" si="82"/>
        <v>0</v>
      </c>
      <c r="AH376" s="2">
        <f t="shared" si="83"/>
        <v>0</v>
      </c>
    </row>
    <row r="377" spans="1:34" ht="15.95" customHeight="1" x14ac:dyDescent="0.2">
      <c r="A377" s="138" t="str">
        <f>jogo!A377</f>
        <v>28.10. 18:00</v>
      </c>
      <c r="B377" s="139" t="str">
        <f>jogo!B377</f>
        <v>Vitória</v>
      </c>
      <c r="C377" s="140"/>
      <c r="D377" s="141" t="s">
        <v>52</v>
      </c>
      <c r="E377" s="141"/>
      <c r="F377" s="142" t="str">
        <f>jogo!D377</f>
        <v>Atlético-GO</v>
      </c>
      <c r="G377" s="196" t="str">
        <f>jogo!E377</f>
        <v>Barradão</v>
      </c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2" t="str">
        <f t="shared" si="72"/>
        <v/>
      </c>
      <c r="X377" s="2" t="str">
        <f t="shared" si="73"/>
        <v/>
      </c>
      <c r="Y377" s="2" t="str">
        <f t="shared" si="74"/>
        <v/>
      </c>
      <c r="Z377" s="2" t="str">
        <f t="shared" si="75"/>
        <v/>
      </c>
      <c r="AA377" s="2" t="str">
        <f t="shared" si="76"/>
        <v/>
      </c>
      <c r="AB377" s="2" t="str">
        <f t="shared" si="77"/>
        <v/>
      </c>
      <c r="AC377" s="2">
        <f t="shared" si="78"/>
        <v>0</v>
      </c>
      <c r="AD377" s="2">
        <f t="shared" si="79"/>
        <v>0</v>
      </c>
      <c r="AE377" s="2">
        <f t="shared" si="80"/>
        <v>0</v>
      </c>
      <c r="AF377" s="2">
        <f t="shared" si="81"/>
        <v>0</v>
      </c>
      <c r="AG377" s="2">
        <f t="shared" si="82"/>
        <v>0</v>
      </c>
      <c r="AH377" s="2">
        <f t="shared" si="83"/>
        <v>0</v>
      </c>
    </row>
    <row r="378" spans="1:34" ht="15.95" customHeight="1" x14ac:dyDescent="0.2">
      <c r="A378" s="121" t="s">
        <v>86</v>
      </c>
      <c r="B378" s="122"/>
      <c r="C378" s="137"/>
      <c r="D378" s="122"/>
      <c r="E378" s="122"/>
      <c r="F378" s="122"/>
      <c r="G378" s="123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2" t="str">
        <f t="shared" si="72"/>
        <v/>
      </c>
      <c r="X378" s="2" t="str">
        <f t="shared" si="73"/>
        <v/>
      </c>
      <c r="Y378" s="2" t="str">
        <f t="shared" si="74"/>
        <v/>
      </c>
      <c r="Z378" s="2" t="str">
        <f t="shared" si="75"/>
        <v/>
      </c>
      <c r="AA378" s="2" t="str">
        <f t="shared" si="76"/>
        <v/>
      </c>
      <c r="AB378" s="2" t="str">
        <f t="shared" si="77"/>
        <v/>
      </c>
      <c r="AC378" s="2">
        <f t="shared" si="78"/>
        <v>0</v>
      </c>
      <c r="AD378" s="2">
        <f t="shared" si="79"/>
        <v>0</v>
      </c>
      <c r="AE378" s="2">
        <f t="shared" si="80"/>
        <v>0</v>
      </c>
      <c r="AF378" s="2">
        <f t="shared" si="81"/>
        <v>0</v>
      </c>
      <c r="AG378" s="2">
        <f t="shared" si="82"/>
        <v>0</v>
      </c>
      <c r="AH378" s="2">
        <f t="shared" si="83"/>
        <v>0</v>
      </c>
    </row>
    <row r="379" spans="1:34" ht="15.95" customHeight="1" x14ac:dyDescent="0.2">
      <c r="A379" s="124" t="s">
        <v>54</v>
      </c>
      <c r="B379" s="124"/>
      <c r="C379" s="132"/>
      <c r="D379" s="125"/>
      <c r="E379" s="124"/>
      <c r="F379" s="124"/>
      <c r="G379" s="124" t="s">
        <v>50</v>
      </c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2" t="str">
        <f t="shared" si="72"/>
        <v/>
      </c>
      <c r="X379" s="2" t="str">
        <f t="shared" si="73"/>
        <v/>
      </c>
      <c r="Y379" s="2" t="str">
        <f t="shared" si="74"/>
        <v/>
      </c>
      <c r="Z379" s="2" t="str">
        <f t="shared" si="75"/>
        <v/>
      </c>
      <c r="AA379" s="2" t="str">
        <f t="shared" si="76"/>
        <v/>
      </c>
      <c r="AB379" s="2" t="str">
        <f t="shared" si="77"/>
        <v/>
      </c>
      <c r="AC379" s="2">
        <f t="shared" si="78"/>
        <v>0</v>
      </c>
      <c r="AD379" s="2">
        <f t="shared" si="79"/>
        <v>0</v>
      </c>
      <c r="AE379" s="2">
        <f t="shared" si="80"/>
        <v>0</v>
      </c>
      <c r="AF379" s="2">
        <f t="shared" si="81"/>
        <v>0</v>
      </c>
      <c r="AG379" s="2">
        <f t="shared" si="82"/>
        <v>0</v>
      </c>
      <c r="AH379" s="2">
        <f t="shared" si="83"/>
        <v>0</v>
      </c>
    </row>
    <row r="380" spans="1:34" ht="15.95" customHeight="1" x14ac:dyDescent="0.2">
      <c r="A380" s="138" t="str">
        <f>jogo!A380</f>
        <v>04.11. 19:00</v>
      </c>
      <c r="B380" s="139" t="str">
        <f>jogo!B380</f>
        <v>Atlético-GO</v>
      </c>
      <c r="C380" s="140"/>
      <c r="D380" s="141" t="s">
        <v>52</v>
      </c>
      <c r="E380" s="141"/>
      <c r="F380" s="142" t="str">
        <f>jogo!D380</f>
        <v>São Paulo</v>
      </c>
      <c r="G380" s="196" t="str">
        <f>jogo!E380</f>
        <v>Serra Dourada</v>
      </c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2" t="str">
        <f t="shared" si="72"/>
        <v/>
      </c>
      <c r="X380" s="2" t="str">
        <f t="shared" si="73"/>
        <v/>
      </c>
      <c r="Y380" s="2" t="str">
        <f t="shared" si="74"/>
        <v/>
      </c>
      <c r="Z380" s="2" t="str">
        <f t="shared" si="75"/>
        <v/>
      </c>
      <c r="AA380" s="2" t="str">
        <f t="shared" si="76"/>
        <v/>
      </c>
      <c r="AB380" s="2" t="str">
        <f t="shared" si="77"/>
        <v/>
      </c>
      <c r="AC380" s="2">
        <f t="shared" si="78"/>
        <v>0</v>
      </c>
      <c r="AD380" s="2">
        <f t="shared" si="79"/>
        <v>0</v>
      </c>
      <c r="AE380" s="2">
        <f t="shared" si="80"/>
        <v>0</v>
      </c>
      <c r="AF380" s="2">
        <f t="shared" si="81"/>
        <v>0</v>
      </c>
      <c r="AG380" s="2">
        <f t="shared" si="82"/>
        <v>0</v>
      </c>
      <c r="AH380" s="2">
        <f t="shared" si="83"/>
        <v>0</v>
      </c>
    </row>
    <row r="381" spans="1:34" ht="15.95" customHeight="1" x14ac:dyDescent="0.2">
      <c r="A381" s="138" t="str">
        <f>jogo!A381</f>
        <v>04.11. 19:00</v>
      </c>
      <c r="B381" s="139" t="str">
        <f>jogo!B381</f>
        <v>Bahia</v>
      </c>
      <c r="C381" s="140"/>
      <c r="D381" s="141" t="s">
        <v>52</v>
      </c>
      <c r="E381" s="141"/>
      <c r="F381" s="142" t="str">
        <f>jogo!D381</f>
        <v>Ponte Preta</v>
      </c>
      <c r="G381" s="196" t="str">
        <f>jogo!E381</f>
        <v>Arena Fonte Nova</v>
      </c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2" t="str">
        <f t="shared" si="72"/>
        <v/>
      </c>
      <c r="X381" s="2" t="str">
        <f t="shared" si="73"/>
        <v/>
      </c>
      <c r="Y381" s="2" t="str">
        <f t="shared" si="74"/>
        <v/>
      </c>
      <c r="Z381" s="2" t="str">
        <f t="shared" si="75"/>
        <v/>
      </c>
      <c r="AA381" s="2" t="str">
        <f t="shared" si="76"/>
        <v/>
      </c>
      <c r="AB381" s="2" t="str">
        <f t="shared" si="77"/>
        <v/>
      </c>
      <c r="AC381" s="2">
        <f t="shared" si="78"/>
        <v>0</v>
      </c>
      <c r="AD381" s="2">
        <f t="shared" si="79"/>
        <v>0</v>
      </c>
      <c r="AE381" s="2">
        <f t="shared" si="80"/>
        <v>0</v>
      </c>
      <c r="AF381" s="2">
        <f t="shared" si="81"/>
        <v>0</v>
      </c>
      <c r="AG381" s="2">
        <f t="shared" si="82"/>
        <v>0</v>
      </c>
      <c r="AH381" s="2">
        <f t="shared" si="83"/>
        <v>0</v>
      </c>
    </row>
    <row r="382" spans="1:34" ht="15.95" customHeight="1" x14ac:dyDescent="0.2">
      <c r="A382" s="138" t="str">
        <f>jogo!A382</f>
        <v>04.11. 19:00</v>
      </c>
      <c r="B382" s="139" t="str">
        <f>jogo!B382</f>
        <v>Botafogo</v>
      </c>
      <c r="C382" s="140"/>
      <c r="D382" s="141" t="s">
        <v>52</v>
      </c>
      <c r="E382" s="141"/>
      <c r="F382" s="142" t="str">
        <f>jogo!D382</f>
        <v>Fluminense</v>
      </c>
      <c r="G382" s="196" t="str">
        <f>jogo!E382</f>
        <v>Nilton Santos</v>
      </c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2" t="str">
        <f t="shared" si="72"/>
        <v/>
      </c>
      <c r="X382" s="2" t="str">
        <f t="shared" si="73"/>
        <v/>
      </c>
      <c r="Y382" s="2" t="str">
        <f t="shared" si="74"/>
        <v/>
      </c>
      <c r="Z382" s="2" t="str">
        <f t="shared" si="75"/>
        <v/>
      </c>
      <c r="AA382" s="2" t="str">
        <f t="shared" si="76"/>
        <v/>
      </c>
      <c r="AB382" s="2" t="str">
        <f t="shared" si="77"/>
        <v/>
      </c>
      <c r="AC382" s="2">
        <f t="shared" si="78"/>
        <v>0</v>
      </c>
      <c r="AD382" s="2">
        <f t="shared" si="79"/>
        <v>0</v>
      </c>
      <c r="AE382" s="2">
        <f t="shared" si="80"/>
        <v>0</v>
      </c>
      <c r="AF382" s="2">
        <f t="shared" si="81"/>
        <v>0</v>
      </c>
      <c r="AG382" s="2">
        <f t="shared" si="82"/>
        <v>0</v>
      </c>
      <c r="AH382" s="2">
        <f t="shared" si="83"/>
        <v>0</v>
      </c>
    </row>
    <row r="383" spans="1:34" ht="15.95" customHeight="1" x14ac:dyDescent="0.2">
      <c r="A383" s="138" t="str">
        <f>jogo!A383</f>
        <v>04.11. 19:00</v>
      </c>
      <c r="B383" s="139" t="str">
        <f>jogo!B383</f>
        <v>Chapecoense</v>
      </c>
      <c r="C383" s="140"/>
      <c r="D383" s="141" t="s">
        <v>52</v>
      </c>
      <c r="E383" s="141"/>
      <c r="F383" s="142" t="str">
        <f>jogo!D383</f>
        <v>Sport Recife</v>
      </c>
      <c r="G383" s="196" t="str">
        <f>jogo!E383</f>
        <v>Arena Condá</v>
      </c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2" t="str">
        <f t="shared" si="72"/>
        <v/>
      </c>
      <c r="X383" s="2" t="str">
        <f t="shared" si="73"/>
        <v/>
      </c>
      <c r="Y383" s="2" t="str">
        <f t="shared" si="74"/>
        <v/>
      </c>
      <c r="Z383" s="2" t="str">
        <f t="shared" si="75"/>
        <v/>
      </c>
      <c r="AA383" s="2" t="str">
        <f t="shared" si="76"/>
        <v/>
      </c>
      <c r="AB383" s="2" t="str">
        <f t="shared" si="77"/>
        <v/>
      </c>
      <c r="AC383" s="2">
        <f t="shared" si="78"/>
        <v>0</v>
      </c>
      <c r="AD383" s="2">
        <f t="shared" si="79"/>
        <v>0</v>
      </c>
      <c r="AE383" s="2">
        <f t="shared" si="80"/>
        <v>0</v>
      </c>
      <c r="AF383" s="2">
        <f t="shared" si="81"/>
        <v>0</v>
      </c>
      <c r="AG383" s="2">
        <f t="shared" si="82"/>
        <v>0</v>
      </c>
      <c r="AH383" s="2">
        <f t="shared" si="83"/>
        <v>0</v>
      </c>
    </row>
    <row r="384" spans="1:34" ht="15.95" customHeight="1" x14ac:dyDescent="0.2">
      <c r="A384" s="138" t="str">
        <f>jogo!A384</f>
        <v>04.11. 19:00</v>
      </c>
      <c r="B384" s="139" t="str">
        <f>jogo!B384</f>
        <v>Corinthians</v>
      </c>
      <c r="C384" s="140"/>
      <c r="D384" s="141" t="s">
        <v>52</v>
      </c>
      <c r="E384" s="141"/>
      <c r="F384" s="142" t="str">
        <f>jogo!D384</f>
        <v>Palmeiras</v>
      </c>
      <c r="G384" s="196" t="str">
        <f>jogo!E384</f>
        <v>Arena Corinthians</v>
      </c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2" t="str">
        <f t="shared" si="72"/>
        <v/>
      </c>
      <c r="X384" s="2" t="str">
        <f t="shared" si="73"/>
        <v/>
      </c>
      <c r="Y384" s="2" t="str">
        <f t="shared" si="74"/>
        <v/>
      </c>
      <c r="Z384" s="2" t="str">
        <f t="shared" si="75"/>
        <v/>
      </c>
      <c r="AA384" s="2" t="str">
        <f t="shared" si="76"/>
        <v/>
      </c>
      <c r="AB384" s="2" t="str">
        <f t="shared" si="77"/>
        <v/>
      </c>
      <c r="AC384" s="2">
        <f t="shared" si="78"/>
        <v>0</v>
      </c>
      <c r="AD384" s="2">
        <f t="shared" si="79"/>
        <v>0</v>
      </c>
      <c r="AE384" s="2">
        <f t="shared" si="80"/>
        <v>0</v>
      </c>
      <c r="AF384" s="2">
        <f t="shared" si="81"/>
        <v>0</v>
      </c>
      <c r="AG384" s="2">
        <f t="shared" si="82"/>
        <v>0</v>
      </c>
      <c r="AH384" s="2">
        <f t="shared" si="83"/>
        <v>0</v>
      </c>
    </row>
    <row r="385" spans="1:34" ht="15.95" customHeight="1" x14ac:dyDescent="0.2">
      <c r="A385" s="138" t="str">
        <f>jogo!A385</f>
        <v>04.11. 19:00</v>
      </c>
      <c r="B385" s="139" t="str">
        <f>jogo!B385</f>
        <v>Coritiba</v>
      </c>
      <c r="C385" s="140"/>
      <c r="D385" s="141" t="s">
        <v>52</v>
      </c>
      <c r="E385" s="141"/>
      <c r="F385" s="142" t="str">
        <f>jogo!D385</f>
        <v>Avaí</v>
      </c>
      <c r="G385" s="196" t="str">
        <f>jogo!E385</f>
        <v>Couto Pereira</v>
      </c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2" t="str">
        <f t="shared" si="72"/>
        <v/>
      </c>
      <c r="X385" s="2" t="str">
        <f t="shared" si="73"/>
        <v/>
      </c>
      <c r="Y385" s="2" t="str">
        <f t="shared" si="74"/>
        <v/>
      </c>
      <c r="Z385" s="2" t="str">
        <f t="shared" si="75"/>
        <v/>
      </c>
      <c r="AA385" s="2" t="str">
        <f t="shared" si="76"/>
        <v/>
      </c>
      <c r="AB385" s="2" t="str">
        <f t="shared" si="77"/>
        <v/>
      </c>
      <c r="AC385" s="2">
        <f t="shared" si="78"/>
        <v>0</v>
      </c>
      <c r="AD385" s="2">
        <f t="shared" si="79"/>
        <v>0</v>
      </c>
      <c r="AE385" s="2">
        <f t="shared" si="80"/>
        <v>0</v>
      </c>
      <c r="AF385" s="2">
        <f t="shared" si="81"/>
        <v>0</v>
      </c>
      <c r="AG385" s="2">
        <f t="shared" si="82"/>
        <v>0</v>
      </c>
      <c r="AH385" s="2">
        <f t="shared" si="83"/>
        <v>0</v>
      </c>
    </row>
    <row r="386" spans="1:34" ht="15.95" customHeight="1" x14ac:dyDescent="0.2">
      <c r="A386" s="138" t="str">
        <f>jogo!A386</f>
        <v>04.11. 19:00</v>
      </c>
      <c r="B386" s="139" t="str">
        <f>jogo!B386</f>
        <v>Cruzeiro</v>
      </c>
      <c r="C386" s="140"/>
      <c r="D386" s="141" t="s">
        <v>52</v>
      </c>
      <c r="E386" s="141"/>
      <c r="F386" s="142" t="str">
        <f>jogo!D386</f>
        <v>Atlético-PR</v>
      </c>
      <c r="G386" s="196" t="str">
        <f>jogo!E386</f>
        <v>Mineirão</v>
      </c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2" t="str">
        <f t="shared" si="72"/>
        <v/>
      </c>
      <c r="X386" s="2" t="str">
        <f t="shared" si="73"/>
        <v/>
      </c>
      <c r="Y386" s="2" t="str">
        <f t="shared" si="74"/>
        <v/>
      </c>
      <c r="Z386" s="2" t="str">
        <f t="shared" si="75"/>
        <v/>
      </c>
      <c r="AA386" s="2" t="str">
        <f t="shared" si="76"/>
        <v/>
      </c>
      <c r="AB386" s="2" t="str">
        <f t="shared" si="77"/>
        <v/>
      </c>
      <c r="AC386" s="2">
        <f t="shared" si="78"/>
        <v>0</v>
      </c>
      <c r="AD386" s="2">
        <f t="shared" si="79"/>
        <v>0</v>
      </c>
      <c r="AE386" s="2">
        <f t="shared" si="80"/>
        <v>0</v>
      </c>
      <c r="AF386" s="2">
        <f t="shared" si="81"/>
        <v>0</v>
      </c>
      <c r="AG386" s="2">
        <f t="shared" si="82"/>
        <v>0</v>
      </c>
      <c r="AH386" s="2">
        <f t="shared" si="83"/>
        <v>0</v>
      </c>
    </row>
    <row r="387" spans="1:34" ht="15.95" customHeight="1" x14ac:dyDescent="0.2">
      <c r="A387" s="138" t="str">
        <f>jogo!A387</f>
        <v>04.11. 19:00</v>
      </c>
      <c r="B387" s="139" t="str">
        <f>jogo!B387</f>
        <v>Grêmio</v>
      </c>
      <c r="C387" s="140"/>
      <c r="D387" s="141" t="s">
        <v>52</v>
      </c>
      <c r="E387" s="141"/>
      <c r="F387" s="142" t="str">
        <f>jogo!D387</f>
        <v>Flamengo</v>
      </c>
      <c r="G387" s="196" t="str">
        <f>jogo!E387</f>
        <v>Arena do Grêmio</v>
      </c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2" t="str">
        <f t="shared" si="72"/>
        <v/>
      </c>
      <c r="X387" s="2" t="str">
        <f t="shared" si="73"/>
        <v/>
      </c>
      <c r="Y387" s="2" t="str">
        <f t="shared" si="74"/>
        <v/>
      </c>
      <c r="Z387" s="2" t="str">
        <f t="shared" si="75"/>
        <v/>
      </c>
      <c r="AA387" s="2" t="str">
        <f t="shared" si="76"/>
        <v/>
      </c>
      <c r="AB387" s="2" t="str">
        <f t="shared" si="77"/>
        <v/>
      </c>
      <c r="AC387" s="2">
        <f t="shared" si="78"/>
        <v>0</v>
      </c>
      <c r="AD387" s="2">
        <f t="shared" si="79"/>
        <v>0</v>
      </c>
      <c r="AE387" s="2">
        <f t="shared" si="80"/>
        <v>0</v>
      </c>
      <c r="AF387" s="2">
        <f t="shared" si="81"/>
        <v>0</v>
      </c>
      <c r="AG387" s="2">
        <f t="shared" si="82"/>
        <v>0</v>
      </c>
      <c r="AH387" s="2">
        <f t="shared" si="83"/>
        <v>0</v>
      </c>
    </row>
    <row r="388" spans="1:34" ht="15.95" customHeight="1" x14ac:dyDescent="0.2">
      <c r="A388" s="138" t="str">
        <f>jogo!A388</f>
        <v>04.11. 19:00</v>
      </c>
      <c r="B388" s="139" t="str">
        <f>jogo!B388</f>
        <v>Santos</v>
      </c>
      <c r="C388" s="140"/>
      <c r="D388" s="141" t="s">
        <v>52</v>
      </c>
      <c r="E388" s="141"/>
      <c r="F388" s="142" t="str">
        <f>jogo!D388</f>
        <v>Atlético-MG</v>
      </c>
      <c r="G388" s="196" t="str">
        <f>jogo!E388</f>
        <v>Vila Belmiro</v>
      </c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2" t="str">
        <f t="shared" si="72"/>
        <v/>
      </c>
      <c r="X388" s="2" t="str">
        <f t="shared" si="73"/>
        <v/>
      </c>
      <c r="Y388" s="2" t="str">
        <f t="shared" si="74"/>
        <v/>
      </c>
      <c r="Z388" s="2" t="str">
        <f t="shared" si="75"/>
        <v/>
      </c>
      <c r="AA388" s="2" t="str">
        <f t="shared" si="76"/>
        <v/>
      </c>
      <c r="AB388" s="2" t="str">
        <f t="shared" si="77"/>
        <v/>
      </c>
      <c r="AC388" s="2">
        <f t="shared" si="78"/>
        <v>0</v>
      </c>
      <c r="AD388" s="2">
        <f t="shared" si="79"/>
        <v>0</v>
      </c>
      <c r="AE388" s="2">
        <f t="shared" si="80"/>
        <v>0</v>
      </c>
      <c r="AF388" s="2">
        <f t="shared" si="81"/>
        <v>0</v>
      </c>
      <c r="AG388" s="2">
        <f t="shared" si="82"/>
        <v>0</v>
      </c>
      <c r="AH388" s="2">
        <f t="shared" si="83"/>
        <v>0</v>
      </c>
    </row>
    <row r="389" spans="1:34" ht="15.95" customHeight="1" x14ac:dyDescent="0.2">
      <c r="A389" s="138" t="str">
        <f>jogo!A389</f>
        <v>04.11. 19:00</v>
      </c>
      <c r="B389" s="139" t="str">
        <f>jogo!B389</f>
        <v>Vasco</v>
      </c>
      <c r="C389" s="140"/>
      <c r="D389" s="141" t="s">
        <v>52</v>
      </c>
      <c r="E389" s="141"/>
      <c r="F389" s="142" t="str">
        <f>jogo!D389</f>
        <v>Vitória</v>
      </c>
      <c r="G389" s="196" t="str">
        <f>jogo!E389</f>
        <v>São Januário</v>
      </c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2" t="str">
        <f t="shared" si="72"/>
        <v/>
      </c>
      <c r="X389" s="2" t="str">
        <f t="shared" si="73"/>
        <v/>
      </c>
      <c r="Y389" s="2" t="str">
        <f t="shared" si="74"/>
        <v/>
      </c>
      <c r="Z389" s="2" t="str">
        <f t="shared" si="75"/>
        <v/>
      </c>
      <c r="AA389" s="2" t="str">
        <f t="shared" si="76"/>
        <v/>
      </c>
      <c r="AB389" s="2" t="str">
        <f t="shared" si="77"/>
        <v/>
      </c>
      <c r="AC389" s="2">
        <f t="shared" si="78"/>
        <v>0</v>
      </c>
      <c r="AD389" s="2">
        <f t="shared" si="79"/>
        <v>0</v>
      </c>
      <c r="AE389" s="2">
        <f t="shared" si="80"/>
        <v>0</v>
      </c>
      <c r="AF389" s="2">
        <f t="shared" si="81"/>
        <v>0</v>
      </c>
      <c r="AG389" s="2">
        <f t="shared" si="82"/>
        <v>0</v>
      </c>
      <c r="AH389" s="2">
        <f t="shared" si="83"/>
        <v>0</v>
      </c>
    </row>
    <row r="390" spans="1:34" ht="15.95" customHeight="1" x14ac:dyDescent="0.2">
      <c r="A390" s="121" t="s">
        <v>87</v>
      </c>
      <c r="B390" s="122"/>
      <c r="C390" s="137"/>
      <c r="D390" s="122"/>
      <c r="E390" s="122"/>
      <c r="F390" s="122"/>
      <c r="G390" s="123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2" t="str">
        <f t="shared" ref="W390:W453" si="84">IF(C390&amp;E390="","",IF(C390=E390,1,IF(C390&gt;E390,3,IF(C390&lt;E390,0))))</f>
        <v/>
      </c>
      <c r="X390" s="2" t="str">
        <f t="shared" ref="X390:X453" si="85">IF(C390&amp;E390="","",IF(E390=C390,1,IF(C390&lt;E390,3,IF(C390&gt;E390,0))))</f>
        <v/>
      </c>
      <c r="Y390" s="2" t="str">
        <f t="shared" ref="Y390:Y453" si="86">IF(C390&amp;E390="","",IF(C390&amp;E390&lt;&gt;"",1))</f>
        <v/>
      </c>
      <c r="Z390" s="2" t="str">
        <f t="shared" ref="Z390:Z453" si="87">IF(C390&amp;E390="","",IF(C390&amp;E390&lt;&gt;"",1))</f>
        <v/>
      </c>
      <c r="AA390" s="2" t="str">
        <f t="shared" ref="AA390:AA453" si="88">IF(C390="","",C390)</f>
        <v/>
      </c>
      <c r="AB390" s="2" t="str">
        <f t="shared" ref="AB390:AB453" si="89">IF(E390="","",E390)</f>
        <v/>
      </c>
      <c r="AC390" s="2">
        <f t="shared" si="78"/>
        <v>0</v>
      </c>
      <c r="AD390" s="2">
        <f t="shared" si="79"/>
        <v>0</v>
      </c>
      <c r="AE390" s="2">
        <f t="shared" si="80"/>
        <v>0</v>
      </c>
      <c r="AF390" s="2">
        <f t="shared" si="81"/>
        <v>0</v>
      </c>
      <c r="AG390" s="2">
        <f t="shared" si="82"/>
        <v>0</v>
      </c>
      <c r="AH390" s="2">
        <f t="shared" si="83"/>
        <v>0</v>
      </c>
    </row>
    <row r="391" spans="1:34" ht="15.95" customHeight="1" x14ac:dyDescent="0.2">
      <c r="A391" s="124" t="s">
        <v>54</v>
      </c>
      <c r="B391" s="124"/>
      <c r="C391" s="132"/>
      <c r="D391" s="125"/>
      <c r="E391" s="124"/>
      <c r="F391" s="124"/>
      <c r="G391" s="124" t="s">
        <v>50</v>
      </c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2" t="str">
        <f t="shared" si="84"/>
        <v/>
      </c>
      <c r="X391" s="2" t="str">
        <f t="shared" si="85"/>
        <v/>
      </c>
      <c r="Y391" s="2" t="str">
        <f t="shared" si="86"/>
        <v/>
      </c>
      <c r="Z391" s="2" t="str">
        <f t="shared" si="87"/>
        <v/>
      </c>
      <c r="AA391" s="2" t="str">
        <f t="shared" si="88"/>
        <v/>
      </c>
      <c r="AB391" s="2" t="str">
        <f t="shared" si="89"/>
        <v/>
      </c>
      <c r="AC391" s="2">
        <f t="shared" ref="AC391:AC454" si="90">IF(W391=3,1,0)</f>
        <v>0</v>
      </c>
      <c r="AD391" s="2">
        <f t="shared" ref="AD391:AD454" si="91">IF(X391=3,1,0)</f>
        <v>0</v>
      </c>
      <c r="AE391" s="2">
        <f t="shared" ref="AE391:AE454" si="92">IF(W391=1,1,0)</f>
        <v>0</v>
      </c>
      <c r="AF391" s="2">
        <f t="shared" ref="AF391:AF454" si="93">IF(X391=1,1,0)</f>
        <v>0</v>
      </c>
      <c r="AG391" s="2">
        <f t="shared" ref="AG391:AG454" si="94">IF(W391=0,1,0)</f>
        <v>0</v>
      </c>
      <c r="AH391" s="2">
        <f t="shared" ref="AH391:AH454" si="95">IF(X391=0,1,0)</f>
        <v>0</v>
      </c>
    </row>
    <row r="392" spans="1:34" ht="15.95" customHeight="1" x14ac:dyDescent="0.2">
      <c r="A392" s="138" t="str">
        <f>jogo!A392</f>
        <v>08.11. 19:00</v>
      </c>
      <c r="B392" s="139" t="str">
        <f>jogo!B392</f>
        <v>Atlético-MG</v>
      </c>
      <c r="C392" s="140"/>
      <c r="D392" s="141" t="s">
        <v>52</v>
      </c>
      <c r="E392" s="141"/>
      <c r="F392" s="142" t="str">
        <f>jogo!D392</f>
        <v>Atlético-GO</v>
      </c>
      <c r="G392" s="196" t="str">
        <f>jogo!E392</f>
        <v>Independência</v>
      </c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2" t="str">
        <f t="shared" si="84"/>
        <v/>
      </c>
      <c r="X392" s="2" t="str">
        <f t="shared" si="85"/>
        <v/>
      </c>
      <c r="Y392" s="2" t="str">
        <f t="shared" si="86"/>
        <v/>
      </c>
      <c r="Z392" s="2" t="str">
        <f t="shared" si="87"/>
        <v/>
      </c>
      <c r="AA392" s="2" t="str">
        <f t="shared" si="88"/>
        <v/>
      </c>
      <c r="AB392" s="2" t="str">
        <f t="shared" si="89"/>
        <v/>
      </c>
      <c r="AC392" s="2">
        <f t="shared" si="90"/>
        <v>0</v>
      </c>
      <c r="AD392" s="2">
        <f t="shared" si="91"/>
        <v>0</v>
      </c>
      <c r="AE392" s="2">
        <f t="shared" si="92"/>
        <v>0</v>
      </c>
      <c r="AF392" s="2">
        <f t="shared" si="93"/>
        <v>0</v>
      </c>
      <c r="AG392" s="2">
        <f t="shared" si="94"/>
        <v>0</v>
      </c>
      <c r="AH392" s="2">
        <f t="shared" si="95"/>
        <v>0</v>
      </c>
    </row>
    <row r="393" spans="1:34" ht="15.95" customHeight="1" x14ac:dyDescent="0.2">
      <c r="A393" s="138" t="str">
        <f>jogo!A393</f>
        <v>08.11. 19:00</v>
      </c>
      <c r="B393" s="139" t="str">
        <f>jogo!B393</f>
        <v>Atlético-PR</v>
      </c>
      <c r="C393" s="140"/>
      <c r="D393" s="141" t="s">
        <v>52</v>
      </c>
      <c r="E393" s="141"/>
      <c r="F393" s="142" t="str">
        <f>jogo!D393</f>
        <v>Corinthians</v>
      </c>
      <c r="G393" s="196" t="str">
        <f>jogo!E393</f>
        <v>Arena da Baixada</v>
      </c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2" t="str">
        <f t="shared" si="84"/>
        <v/>
      </c>
      <c r="X393" s="2" t="str">
        <f t="shared" si="85"/>
        <v/>
      </c>
      <c r="Y393" s="2" t="str">
        <f t="shared" si="86"/>
        <v/>
      </c>
      <c r="Z393" s="2" t="str">
        <f t="shared" si="87"/>
        <v/>
      </c>
      <c r="AA393" s="2" t="str">
        <f t="shared" si="88"/>
        <v/>
      </c>
      <c r="AB393" s="2" t="str">
        <f t="shared" si="89"/>
        <v/>
      </c>
      <c r="AC393" s="2">
        <f t="shared" si="90"/>
        <v>0</v>
      </c>
      <c r="AD393" s="2">
        <f t="shared" si="91"/>
        <v>0</v>
      </c>
      <c r="AE393" s="2">
        <f t="shared" si="92"/>
        <v>0</v>
      </c>
      <c r="AF393" s="2">
        <f t="shared" si="93"/>
        <v>0</v>
      </c>
      <c r="AG393" s="2">
        <f t="shared" si="94"/>
        <v>0</v>
      </c>
      <c r="AH393" s="2">
        <f t="shared" si="95"/>
        <v>0</v>
      </c>
    </row>
    <row r="394" spans="1:34" ht="15.95" customHeight="1" x14ac:dyDescent="0.2">
      <c r="A394" s="138" t="str">
        <f>jogo!A394</f>
        <v>08.11. 19:00</v>
      </c>
      <c r="B394" s="139" t="str">
        <f>jogo!B394</f>
        <v>Avaí</v>
      </c>
      <c r="C394" s="140"/>
      <c r="D394" s="141" t="s">
        <v>52</v>
      </c>
      <c r="E394" s="141"/>
      <c r="F394" s="142" t="str">
        <f>jogo!D394</f>
        <v>Bahia</v>
      </c>
      <c r="G394" s="196" t="str">
        <f>jogo!E394</f>
        <v>Ressacada</v>
      </c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2" t="str">
        <f t="shared" si="84"/>
        <v/>
      </c>
      <c r="X394" s="2" t="str">
        <f t="shared" si="85"/>
        <v/>
      </c>
      <c r="Y394" s="2" t="str">
        <f t="shared" si="86"/>
        <v/>
      </c>
      <c r="Z394" s="2" t="str">
        <f t="shared" si="87"/>
        <v/>
      </c>
      <c r="AA394" s="2" t="str">
        <f t="shared" si="88"/>
        <v/>
      </c>
      <c r="AB394" s="2" t="str">
        <f t="shared" si="89"/>
        <v/>
      </c>
      <c r="AC394" s="2">
        <f t="shared" si="90"/>
        <v>0</v>
      </c>
      <c r="AD394" s="2">
        <f t="shared" si="91"/>
        <v>0</v>
      </c>
      <c r="AE394" s="2">
        <f t="shared" si="92"/>
        <v>0</v>
      </c>
      <c r="AF394" s="2">
        <f t="shared" si="93"/>
        <v>0</v>
      </c>
      <c r="AG394" s="2">
        <f t="shared" si="94"/>
        <v>0</v>
      </c>
      <c r="AH394" s="2">
        <f t="shared" si="95"/>
        <v>0</v>
      </c>
    </row>
    <row r="395" spans="1:34" ht="15.95" customHeight="1" x14ac:dyDescent="0.2">
      <c r="A395" s="138" t="str">
        <f>jogo!A395</f>
        <v>08.11. 19:00</v>
      </c>
      <c r="B395" s="139" t="str">
        <f>jogo!B395</f>
        <v>Flamengo</v>
      </c>
      <c r="C395" s="140"/>
      <c r="D395" s="141" t="s">
        <v>52</v>
      </c>
      <c r="E395" s="141"/>
      <c r="F395" s="142" t="str">
        <f>jogo!D395</f>
        <v>Cruzeiro</v>
      </c>
      <c r="G395" s="196" t="str">
        <f>jogo!E395</f>
        <v>Maracanã</v>
      </c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2" t="str">
        <f t="shared" si="84"/>
        <v/>
      </c>
      <c r="X395" s="2" t="str">
        <f t="shared" si="85"/>
        <v/>
      </c>
      <c r="Y395" s="2" t="str">
        <f t="shared" si="86"/>
        <v/>
      </c>
      <c r="Z395" s="2" t="str">
        <f t="shared" si="87"/>
        <v/>
      </c>
      <c r="AA395" s="2" t="str">
        <f t="shared" si="88"/>
        <v/>
      </c>
      <c r="AB395" s="2" t="str">
        <f t="shared" si="89"/>
        <v/>
      </c>
      <c r="AC395" s="2">
        <f t="shared" si="90"/>
        <v>0</v>
      </c>
      <c r="AD395" s="2">
        <f t="shared" si="91"/>
        <v>0</v>
      </c>
      <c r="AE395" s="2">
        <f t="shared" si="92"/>
        <v>0</v>
      </c>
      <c r="AF395" s="2">
        <f t="shared" si="93"/>
        <v>0</v>
      </c>
      <c r="AG395" s="2">
        <f t="shared" si="94"/>
        <v>0</v>
      </c>
      <c r="AH395" s="2">
        <f t="shared" si="95"/>
        <v>0</v>
      </c>
    </row>
    <row r="396" spans="1:34" ht="15.95" customHeight="1" x14ac:dyDescent="0.2">
      <c r="A396" s="138" t="str">
        <f>jogo!A396</f>
        <v>08.11. 19:00</v>
      </c>
      <c r="B396" s="139" t="str">
        <f>jogo!B396</f>
        <v>Fluminense</v>
      </c>
      <c r="C396" s="140"/>
      <c r="D396" s="141" t="s">
        <v>52</v>
      </c>
      <c r="E396" s="141"/>
      <c r="F396" s="142" t="str">
        <f>jogo!D396</f>
        <v>Coritiba</v>
      </c>
      <c r="G396" s="196" t="str">
        <f>jogo!E396</f>
        <v>Maracanã</v>
      </c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2" t="str">
        <f t="shared" si="84"/>
        <v/>
      </c>
      <c r="X396" s="2" t="str">
        <f t="shared" si="85"/>
        <v/>
      </c>
      <c r="Y396" s="2" t="str">
        <f t="shared" si="86"/>
        <v/>
      </c>
      <c r="Z396" s="2" t="str">
        <f t="shared" si="87"/>
        <v/>
      </c>
      <c r="AA396" s="2" t="str">
        <f t="shared" si="88"/>
        <v/>
      </c>
      <c r="AB396" s="2" t="str">
        <f t="shared" si="89"/>
        <v/>
      </c>
      <c r="AC396" s="2">
        <f t="shared" si="90"/>
        <v>0</v>
      </c>
      <c r="AD396" s="2">
        <f t="shared" si="91"/>
        <v>0</v>
      </c>
      <c r="AE396" s="2">
        <f t="shared" si="92"/>
        <v>0</v>
      </c>
      <c r="AF396" s="2">
        <f t="shared" si="93"/>
        <v>0</v>
      </c>
      <c r="AG396" s="2">
        <f t="shared" si="94"/>
        <v>0</v>
      </c>
      <c r="AH396" s="2">
        <f t="shared" si="95"/>
        <v>0</v>
      </c>
    </row>
    <row r="397" spans="1:34" ht="15.95" customHeight="1" x14ac:dyDescent="0.2">
      <c r="A397" s="138" t="str">
        <f>jogo!A397</f>
        <v>08.11. 19:00</v>
      </c>
      <c r="B397" s="139" t="str">
        <f>jogo!B397</f>
        <v>Ponte Preta</v>
      </c>
      <c r="C397" s="140"/>
      <c r="D397" s="141" t="s">
        <v>52</v>
      </c>
      <c r="E397" s="141"/>
      <c r="F397" s="142" t="str">
        <f>jogo!D397</f>
        <v>Grêmio</v>
      </c>
      <c r="G397" s="196" t="str">
        <f>jogo!E397</f>
        <v>Moisés Lucarelli</v>
      </c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2" t="str">
        <f t="shared" si="84"/>
        <v/>
      </c>
      <c r="X397" s="2" t="str">
        <f t="shared" si="85"/>
        <v/>
      </c>
      <c r="Y397" s="2" t="str">
        <f t="shared" si="86"/>
        <v/>
      </c>
      <c r="Z397" s="2" t="str">
        <f t="shared" si="87"/>
        <v/>
      </c>
      <c r="AA397" s="2" t="str">
        <f t="shared" si="88"/>
        <v/>
      </c>
      <c r="AB397" s="2" t="str">
        <f t="shared" si="89"/>
        <v/>
      </c>
      <c r="AC397" s="2">
        <f t="shared" si="90"/>
        <v>0</v>
      </c>
      <c r="AD397" s="2">
        <f t="shared" si="91"/>
        <v>0</v>
      </c>
      <c r="AE397" s="2">
        <f t="shared" si="92"/>
        <v>0</v>
      </c>
      <c r="AF397" s="2">
        <f t="shared" si="93"/>
        <v>0</v>
      </c>
      <c r="AG397" s="2">
        <f t="shared" si="94"/>
        <v>0</v>
      </c>
      <c r="AH397" s="2">
        <f t="shared" si="95"/>
        <v>0</v>
      </c>
    </row>
    <row r="398" spans="1:34" ht="15.95" customHeight="1" x14ac:dyDescent="0.2">
      <c r="A398" s="138" t="str">
        <f>jogo!A398</f>
        <v>08.11. 19:00</v>
      </c>
      <c r="B398" s="139" t="str">
        <f>jogo!B398</f>
        <v>Santos</v>
      </c>
      <c r="C398" s="140"/>
      <c r="D398" s="141" t="s">
        <v>52</v>
      </c>
      <c r="E398" s="141"/>
      <c r="F398" s="142" t="str">
        <f>jogo!D398</f>
        <v>Vasco</v>
      </c>
      <c r="G398" s="196" t="str">
        <f>jogo!E398</f>
        <v>Vila Belmiro</v>
      </c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2" t="str">
        <f t="shared" si="84"/>
        <v/>
      </c>
      <c r="X398" s="2" t="str">
        <f t="shared" si="85"/>
        <v/>
      </c>
      <c r="Y398" s="2" t="str">
        <f t="shared" si="86"/>
        <v/>
      </c>
      <c r="Z398" s="2" t="str">
        <f t="shared" si="87"/>
        <v/>
      </c>
      <c r="AA398" s="2" t="str">
        <f t="shared" si="88"/>
        <v/>
      </c>
      <c r="AB398" s="2" t="str">
        <f t="shared" si="89"/>
        <v/>
      </c>
      <c r="AC398" s="2">
        <f t="shared" si="90"/>
        <v>0</v>
      </c>
      <c r="AD398" s="2">
        <f t="shared" si="91"/>
        <v>0</v>
      </c>
      <c r="AE398" s="2">
        <f t="shared" si="92"/>
        <v>0</v>
      </c>
      <c r="AF398" s="2">
        <f t="shared" si="93"/>
        <v>0</v>
      </c>
      <c r="AG398" s="2">
        <f t="shared" si="94"/>
        <v>0</v>
      </c>
      <c r="AH398" s="2">
        <f t="shared" si="95"/>
        <v>0</v>
      </c>
    </row>
    <row r="399" spans="1:34" ht="15.95" customHeight="1" x14ac:dyDescent="0.2">
      <c r="A399" s="138" t="str">
        <f>jogo!A399</f>
        <v>08.11. 19:00</v>
      </c>
      <c r="B399" s="139" t="str">
        <f>jogo!B399</f>
        <v>São Paulo</v>
      </c>
      <c r="C399" s="140"/>
      <c r="D399" s="141" t="s">
        <v>52</v>
      </c>
      <c r="E399" s="141"/>
      <c r="F399" s="142" t="str">
        <f>jogo!D399</f>
        <v>Chapecoense</v>
      </c>
      <c r="G399" s="196" t="str">
        <f>jogo!E399</f>
        <v>Morumbi</v>
      </c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2" t="str">
        <f t="shared" si="84"/>
        <v/>
      </c>
      <c r="X399" s="2" t="str">
        <f t="shared" si="85"/>
        <v/>
      </c>
      <c r="Y399" s="2" t="str">
        <f t="shared" si="86"/>
        <v/>
      </c>
      <c r="Z399" s="2" t="str">
        <f t="shared" si="87"/>
        <v/>
      </c>
      <c r="AA399" s="2" t="str">
        <f t="shared" si="88"/>
        <v/>
      </c>
      <c r="AB399" s="2" t="str">
        <f t="shared" si="89"/>
        <v/>
      </c>
      <c r="AC399" s="2">
        <f t="shared" si="90"/>
        <v>0</v>
      </c>
      <c r="AD399" s="2">
        <f t="shared" si="91"/>
        <v>0</v>
      </c>
      <c r="AE399" s="2">
        <f t="shared" si="92"/>
        <v>0</v>
      </c>
      <c r="AF399" s="2">
        <f t="shared" si="93"/>
        <v>0</v>
      </c>
      <c r="AG399" s="2">
        <f t="shared" si="94"/>
        <v>0</v>
      </c>
      <c r="AH399" s="2">
        <f t="shared" si="95"/>
        <v>0</v>
      </c>
    </row>
    <row r="400" spans="1:34" ht="15.95" customHeight="1" x14ac:dyDescent="0.2">
      <c r="A400" s="138" t="str">
        <f>jogo!A400</f>
        <v>08.11. 19:00</v>
      </c>
      <c r="B400" s="139" t="str">
        <f>jogo!B400</f>
        <v>Sport Recife</v>
      </c>
      <c r="C400" s="140"/>
      <c r="D400" s="141" t="s">
        <v>52</v>
      </c>
      <c r="E400" s="141"/>
      <c r="F400" s="142" t="str">
        <f>jogo!D400</f>
        <v>Botafogo</v>
      </c>
      <c r="G400" s="196" t="str">
        <f>jogo!E400</f>
        <v>Ilha do Retiro</v>
      </c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2" t="str">
        <f t="shared" si="84"/>
        <v/>
      </c>
      <c r="X400" s="2" t="str">
        <f t="shared" si="85"/>
        <v/>
      </c>
      <c r="Y400" s="2" t="str">
        <f t="shared" si="86"/>
        <v/>
      </c>
      <c r="Z400" s="2" t="str">
        <f t="shared" si="87"/>
        <v/>
      </c>
      <c r="AA400" s="2" t="str">
        <f t="shared" si="88"/>
        <v/>
      </c>
      <c r="AB400" s="2" t="str">
        <f t="shared" si="89"/>
        <v/>
      </c>
      <c r="AC400" s="2">
        <f t="shared" si="90"/>
        <v>0</v>
      </c>
      <c r="AD400" s="2">
        <f t="shared" si="91"/>
        <v>0</v>
      </c>
      <c r="AE400" s="2">
        <f t="shared" si="92"/>
        <v>0</v>
      </c>
      <c r="AF400" s="2">
        <f t="shared" si="93"/>
        <v>0</v>
      </c>
      <c r="AG400" s="2">
        <f t="shared" si="94"/>
        <v>0</v>
      </c>
      <c r="AH400" s="2">
        <f t="shared" si="95"/>
        <v>0</v>
      </c>
    </row>
    <row r="401" spans="1:34" ht="15.95" customHeight="1" x14ac:dyDescent="0.2">
      <c r="A401" s="138" t="str">
        <f>jogo!A401</f>
        <v>08.11. 19:00</v>
      </c>
      <c r="B401" s="139" t="str">
        <f>jogo!B401</f>
        <v>Vitória</v>
      </c>
      <c r="C401" s="140"/>
      <c r="D401" s="141" t="s">
        <v>52</v>
      </c>
      <c r="E401" s="141"/>
      <c r="F401" s="142" t="str">
        <f>jogo!D401</f>
        <v>Palmeiras</v>
      </c>
      <c r="G401" s="196" t="str">
        <f>jogo!E401</f>
        <v>Barradão</v>
      </c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2" t="str">
        <f t="shared" si="84"/>
        <v/>
      </c>
      <c r="X401" s="2" t="str">
        <f t="shared" si="85"/>
        <v/>
      </c>
      <c r="Y401" s="2" t="str">
        <f t="shared" si="86"/>
        <v/>
      </c>
      <c r="Z401" s="2" t="str">
        <f t="shared" si="87"/>
        <v/>
      </c>
      <c r="AA401" s="2" t="str">
        <f t="shared" si="88"/>
        <v/>
      </c>
      <c r="AB401" s="2" t="str">
        <f t="shared" si="89"/>
        <v/>
      </c>
      <c r="AC401" s="2">
        <f t="shared" si="90"/>
        <v>0</v>
      </c>
      <c r="AD401" s="2">
        <f t="shared" si="91"/>
        <v>0</v>
      </c>
      <c r="AE401" s="2">
        <f t="shared" si="92"/>
        <v>0</v>
      </c>
      <c r="AF401" s="2">
        <f t="shared" si="93"/>
        <v>0</v>
      </c>
      <c r="AG401" s="2">
        <f t="shared" si="94"/>
        <v>0</v>
      </c>
      <c r="AH401" s="2">
        <f t="shared" si="95"/>
        <v>0</v>
      </c>
    </row>
    <row r="402" spans="1:34" ht="15.95" customHeight="1" x14ac:dyDescent="0.2">
      <c r="A402" s="121" t="s">
        <v>88</v>
      </c>
      <c r="B402" s="122"/>
      <c r="C402" s="137"/>
      <c r="D402" s="122"/>
      <c r="E402" s="122"/>
      <c r="F402" s="122"/>
      <c r="G402" s="123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2" t="str">
        <f t="shared" si="84"/>
        <v/>
      </c>
      <c r="X402" s="2" t="str">
        <f t="shared" si="85"/>
        <v/>
      </c>
      <c r="Y402" s="2" t="str">
        <f t="shared" si="86"/>
        <v/>
      </c>
      <c r="Z402" s="2" t="str">
        <f t="shared" si="87"/>
        <v/>
      </c>
      <c r="AA402" s="2" t="str">
        <f t="shared" si="88"/>
        <v/>
      </c>
      <c r="AB402" s="2" t="str">
        <f t="shared" si="89"/>
        <v/>
      </c>
      <c r="AC402" s="2">
        <f t="shared" si="90"/>
        <v>0</v>
      </c>
      <c r="AD402" s="2">
        <f t="shared" si="91"/>
        <v>0</v>
      </c>
      <c r="AE402" s="2">
        <f t="shared" si="92"/>
        <v>0</v>
      </c>
      <c r="AF402" s="2">
        <f t="shared" si="93"/>
        <v>0</v>
      </c>
      <c r="AG402" s="2">
        <f t="shared" si="94"/>
        <v>0</v>
      </c>
      <c r="AH402" s="2">
        <f t="shared" si="95"/>
        <v>0</v>
      </c>
    </row>
    <row r="403" spans="1:34" ht="15.95" customHeight="1" x14ac:dyDescent="0.2">
      <c r="A403" s="124" t="s">
        <v>54</v>
      </c>
      <c r="B403" s="124"/>
      <c r="C403" s="132"/>
      <c r="D403" s="125"/>
      <c r="E403" s="124"/>
      <c r="F403" s="124"/>
      <c r="G403" s="124" t="s">
        <v>50</v>
      </c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2" t="str">
        <f t="shared" si="84"/>
        <v/>
      </c>
      <c r="X403" s="2" t="str">
        <f t="shared" si="85"/>
        <v/>
      </c>
      <c r="Y403" s="2" t="str">
        <f t="shared" si="86"/>
        <v/>
      </c>
      <c r="Z403" s="2" t="str">
        <f t="shared" si="87"/>
        <v/>
      </c>
      <c r="AA403" s="2" t="str">
        <f t="shared" si="88"/>
        <v/>
      </c>
      <c r="AB403" s="2" t="str">
        <f t="shared" si="89"/>
        <v/>
      </c>
      <c r="AC403" s="2">
        <f t="shared" si="90"/>
        <v>0</v>
      </c>
      <c r="AD403" s="2">
        <f t="shared" si="91"/>
        <v>0</v>
      </c>
      <c r="AE403" s="2">
        <f t="shared" si="92"/>
        <v>0</v>
      </c>
      <c r="AF403" s="2">
        <f t="shared" si="93"/>
        <v>0</v>
      </c>
      <c r="AG403" s="2">
        <f t="shared" si="94"/>
        <v>0</v>
      </c>
      <c r="AH403" s="2">
        <f t="shared" si="95"/>
        <v>0</v>
      </c>
    </row>
    <row r="404" spans="1:34" ht="15.95" customHeight="1" x14ac:dyDescent="0.2">
      <c r="A404" s="138" t="str">
        <f>jogo!A404</f>
        <v>11.11. 19:00</v>
      </c>
      <c r="B404" s="139" t="str">
        <f>jogo!B404</f>
        <v>Atlético-GO</v>
      </c>
      <c r="C404" s="140"/>
      <c r="D404" s="141" t="s">
        <v>52</v>
      </c>
      <c r="E404" s="141"/>
      <c r="F404" s="142" t="str">
        <f>jogo!D404</f>
        <v>Sport Recife</v>
      </c>
      <c r="G404" s="196" t="str">
        <f>jogo!E404</f>
        <v>Serra Dourada</v>
      </c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2" t="str">
        <f t="shared" si="84"/>
        <v/>
      </c>
      <c r="X404" s="2" t="str">
        <f t="shared" si="85"/>
        <v/>
      </c>
      <c r="Y404" s="2" t="str">
        <f t="shared" si="86"/>
        <v/>
      </c>
      <c r="Z404" s="2" t="str">
        <f t="shared" si="87"/>
        <v/>
      </c>
      <c r="AA404" s="2" t="str">
        <f t="shared" si="88"/>
        <v/>
      </c>
      <c r="AB404" s="2" t="str">
        <f t="shared" si="89"/>
        <v/>
      </c>
      <c r="AC404" s="2">
        <f t="shared" si="90"/>
        <v>0</v>
      </c>
      <c r="AD404" s="2">
        <f t="shared" si="91"/>
        <v>0</v>
      </c>
      <c r="AE404" s="2">
        <f t="shared" si="92"/>
        <v>0</v>
      </c>
      <c r="AF404" s="2">
        <f t="shared" si="93"/>
        <v>0</v>
      </c>
      <c r="AG404" s="2">
        <f t="shared" si="94"/>
        <v>0</v>
      </c>
      <c r="AH404" s="2">
        <f t="shared" si="95"/>
        <v>0</v>
      </c>
    </row>
    <row r="405" spans="1:34" ht="15.95" customHeight="1" x14ac:dyDescent="0.2">
      <c r="A405" s="138" t="str">
        <f>jogo!A405</f>
        <v>11.11. 19:00</v>
      </c>
      <c r="B405" s="139" t="str">
        <f>jogo!B405</f>
        <v>Bahia</v>
      </c>
      <c r="C405" s="140"/>
      <c r="D405" s="141" t="s">
        <v>52</v>
      </c>
      <c r="E405" s="141"/>
      <c r="F405" s="142" t="str">
        <f>jogo!D405</f>
        <v>Atlético-MG</v>
      </c>
      <c r="G405" s="196" t="str">
        <f>jogo!E405</f>
        <v>Arena Fonte Nova</v>
      </c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2" t="str">
        <f t="shared" si="84"/>
        <v/>
      </c>
      <c r="X405" s="2" t="str">
        <f t="shared" si="85"/>
        <v/>
      </c>
      <c r="Y405" s="2" t="str">
        <f t="shared" si="86"/>
        <v/>
      </c>
      <c r="Z405" s="2" t="str">
        <f t="shared" si="87"/>
        <v/>
      </c>
      <c r="AA405" s="2" t="str">
        <f t="shared" si="88"/>
        <v/>
      </c>
      <c r="AB405" s="2" t="str">
        <f t="shared" si="89"/>
        <v/>
      </c>
      <c r="AC405" s="2">
        <f t="shared" si="90"/>
        <v>0</v>
      </c>
      <c r="AD405" s="2">
        <f t="shared" si="91"/>
        <v>0</v>
      </c>
      <c r="AE405" s="2">
        <f t="shared" si="92"/>
        <v>0</v>
      </c>
      <c r="AF405" s="2">
        <f t="shared" si="93"/>
        <v>0</v>
      </c>
      <c r="AG405" s="2">
        <f t="shared" si="94"/>
        <v>0</v>
      </c>
      <c r="AH405" s="2">
        <f t="shared" si="95"/>
        <v>0</v>
      </c>
    </row>
    <row r="406" spans="1:34" ht="15.95" customHeight="1" x14ac:dyDescent="0.2">
      <c r="A406" s="138" t="str">
        <f>jogo!A406</f>
        <v>11.11. 19:00</v>
      </c>
      <c r="B406" s="139" t="str">
        <f>jogo!B406</f>
        <v>Botafogo</v>
      </c>
      <c r="C406" s="140"/>
      <c r="D406" s="141" t="s">
        <v>52</v>
      </c>
      <c r="E406" s="141"/>
      <c r="F406" s="142" t="str">
        <f>jogo!D406</f>
        <v>Atlético-PR</v>
      </c>
      <c r="G406" s="196" t="str">
        <f>jogo!E406</f>
        <v>Nilton Santos</v>
      </c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2" t="str">
        <f t="shared" si="84"/>
        <v/>
      </c>
      <c r="X406" s="2" t="str">
        <f t="shared" si="85"/>
        <v/>
      </c>
      <c r="Y406" s="2" t="str">
        <f t="shared" si="86"/>
        <v/>
      </c>
      <c r="Z406" s="2" t="str">
        <f t="shared" si="87"/>
        <v/>
      </c>
      <c r="AA406" s="2" t="str">
        <f t="shared" si="88"/>
        <v/>
      </c>
      <c r="AB406" s="2" t="str">
        <f t="shared" si="89"/>
        <v/>
      </c>
      <c r="AC406" s="2">
        <f t="shared" si="90"/>
        <v>0</v>
      </c>
      <c r="AD406" s="2">
        <f t="shared" si="91"/>
        <v>0</v>
      </c>
      <c r="AE406" s="2">
        <f t="shared" si="92"/>
        <v>0</v>
      </c>
      <c r="AF406" s="2">
        <f t="shared" si="93"/>
        <v>0</v>
      </c>
      <c r="AG406" s="2">
        <f t="shared" si="94"/>
        <v>0</v>
      </c>
      <c r="AH406" s="2">
        <f t="shared" si="95"/>
        <v>0</v>
      </c>
    </row>
    <row r="407" spans="1:34" ht="15.95" customHeight="1" x14ac:dyDescent="0.2">
      <c r="A407" s="138" t="str">
        <f>jogo!A407</f>
        <v>11.11. 19:00</v>
      </c>
      <c r="B407" s="139" t="str">
        <f>jogo!B407</f>
        <v>Chapecoense</v>
      </c>
      <c r="C407" s="140"/>
      <c r="D407" s="141" t="s">
        <v>52</v>
      </c>
      <c r="E407" s="141"/>
      <c r="F407" s="142" t="str">
        <f>jogo!D407</f>
        <v>Santos</v>
      </c>
      <c r="G407" s="196" t="str">
        <f>jogo!E407</f>
        <v>Arena Condá</v>
      </c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2" t="str">
        <f t="shared" si="84"/>
        <v/>
      </c>
      <c r="X407" s="2" t="str">
        <f t="shared" si="85"/>
        <v/>
      </c>
      <c r="Y407" s="2" t="str">
        <f t="shared" si="86"/>
        <v/>
      </c>
      <c r="Z407" s="2" t="str">
        <f t="shared" si="87"/>
        <v/>
      </c>
      <c r="AA407" s="2" t="str">
        <f t="shared" si="88"/>
        <v/>
      </c>
      <c r="AB407" s="2" t="str">
        <f t="shared" si="89"/>
        <v/>
      </c>
      <c r="AC407" s="2">
        <f t="shared" si="90"/>
        <v>0</v>
      </c>
      <c r="AD407" s="2">
        <f t="shared" si="91"/>
        <v>0</v>
      </c>
      <c r="AE407" s="2">
        <f t="shared" si="92"/>
        <v>0</v>
      </c>
      <c r="AF407" s="2">
        <f t="shared" si="93"/>
        <v>0</v>
      </c>
      <c r="AG407" s="2">
        <f t="shared" si="94"/>
        <v>0</v>
      </c>
      <c r="AH407" s="2">
        <f t="shared" si="95"/>
        <v>0</v>
      </c>
    </row>
    <row r="408" spans="1:34" ht="15.95" customHeight="1" x14ac:dyDescent="0.2">
      <c r="A408" s="138" t="str">
        <f>jogo!A408</f>
        <v>11.11. 19:00</v>
      </c>
      <c r="B408" s="139" t="str">
        <f>jogo!B408</f>
        <v>Corinthians</v>
      </c>
      <c r="C408" s="140"/>
      <c r="D408" s="141" t="s">
        <v>52</v>
      </c>
      <c r="E408" s="141"/>
      <c r="F408" s="142" t="str">
        <f>jogo!D408</f>
        <v>Avaí</v>
      </c>
      <c r="G408" s="196" t="str">
        <f>jogo!E408</f>
        <v>Arena Corinthians</v>
      </c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2" t="str">
        <f t="shared" si="84"/>
        <v/>
      </c>
      <c r="X408" s="2" t="str">
        <f t="shared" si="85"/>
        <v/>
      </c>
      <c r="Y408" s="2" t="str">
        <f t="shared" si="86"/>
        <v/>
      </c>
      <c r="Z408" s="2" t="str">
        <f t="shared" si="87"/>
        <v/>
      </c>
      <c r="AA408" s="2" t="str">
        <f t="shared" si="88"/>
        <v/>
      </c>
      <c r="AB408" s="2" t="str">
        <f t="shared" si="89"/>
        <v/>
      </c>
      <c r="AC408" s="2">
        <f t="shared" si="90"/>
        <v>0</v>
      </c>
      <c r="AD408" s="2">
        <f t="shared" si="91"/>
        <v>0</v>
      </c>
      <c r="AE408" s="2">
        <f t="shared" si="92"/>
        <v>0</v>
      </c>
      <c r="AF408" s="2">
        <f t="shared" si="93"/>
        <v>0</v>
      </c>
      <c r="AG408" s="2">
        <f t="shared" si="94"/>
        <v>0</v>
      </c>
      <c r="AH408" s="2">
        <f t="shared" si="95"/>
        <v>0</v>
      </c>
    </row>
    <row r="409" spans="1:34" ht="15.95" customHeight="1" x14ac:dyDescent="0.2">
      <c r="A409" s="138" t="str">
        <f>jogo!A409</f>
        <v>11.11. 19:00</v>
      </c>
      <c r="B409" s="139" t="str">
        <f>jogo!B409</f>
        <v>Coritiba</v>
      </c>
      <c r="C409" s="140"/>
      <c r="D409" s="141" t="s">
        <v>52</v>
      </c>
      <c r="E409" s="141"/>
      <c r="F409" s="142" t="str">
        <f>jogo!D409</f>
        <v>Ponte Preta</v>
      </c>
      <c r="G409" s="196" t="str">
        <f>jogo!E409</f>
        <v>Couto Pereira</v>
      </c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2" t="str">
        <f t="shared" si="84"/>
        <v/>
      </c>
      <c r="X409" s="2" t="str">
        <f t="shared" si="85"/>
        <v/>
      </c>
      <c r="Y409" s="2" t="str">
        <f t="shared" si="86"/>
        <v/>
      </c>
      <c r="Z409" s="2" t="str">
        <f t="shared" si="87"/>
        <v/>
      </c>
      <c r="AA409" s="2" t="str">
        <f t="shared" si="88"/>
        <v/>
      </c>
      <c r="AB409" s="2" t="str">
        <f t="shared" si="89"/>
        <v/>
      </c>
      <c r="AC409" s="2">
        <f t="shared" si="90"/>
        <v>0</v>
      </c>
      <c r="AD409" s="2">
        <f t="shared" si="91"/>
        <v>0</v>
      </c>
      <c r="AE409" s="2">
        <f t="shared" si="92"/>
        <v>0</v>
      </c>
      <c r="AF409" s="2">
        <f t="shared" si="93"/>
        <v>0</v>
      </c>
      <c r="AG409" s="2">
        <f t="shared" si="94"/>
        <v>0</v>
      </c>
      <c r="AH409" s="2">
        <f t="shared" si="95"/>
        <v>0</v>
      </c>
    </row>
    <row r="410" spans="1:34" ht="15.95" customHeight="1" x14ac:dyDescent="0.2">
      <c r="A410" s="138" t="str">
        <f>jogo!A410</f>
        <v>11.11. 19:00</v>
      </c>
      <c r="B410" s="139" t="str">
        <f>jogo!B410</f>
        <v>Cruzeiro</v>
      </c>
      <c r="C410" s="140"/>
      <c r="D410" s="141" t="s">
        <v>52</v>
      </c>
      <c r="E410" s="141"/>
      <c r="F410" s="142" t="str">
        <f>jogo!D410</f>
        <v>Fluminense</v>
      </c>
      <c r="G410" s="196" t="str">
        <f>jogo!E410</f>
        <v>Mineirão</v>
      </c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2" t="str">
        <f t="shared" si="84"/>
        <v/>
      </c>
      <c r="X410" s="2" t="str">
        <f t="shared" si="85"/>
        <v/>
      </c>
      <c r="Y410" s="2" t="str">
        <f t="shared" si="86"/>
        <v/>
      </c>
      <c r="Z410" s="2" t="str">
        <f t="shared" si="87"/>
        <v/>
      </c>
      <c r="AA410" s="2" t="str">
        <f t="shared" si="88"/>
        <v/>
      </c>
      <c r="AB410" s="2" t="str">
        <f t="shared" si="89"/>
        <v/>
      </c>
      <c r="AC410" s="2">
        <f t="shared" si="90"/>
        <v>0</v>
      </c>
      <c r="AD410" s="2">
        <f t="shared" si="91"/>
        <v>0</v>
      </c>
      <c r="AE410" s="2">
        <f t="shared" si="92"/>
        <v>0</v>
      </c>
      <c r="AF410" s="2">
        <f t="shared" si="93"/>
        <v>0</v>
      </c>
      <c r="AG410" s="2">
        <f t="shared" si="94"/>
        <v>0</v>
      </c>
      <c r="AH410" s="2">
        <f t="shared" si="95"/>
        <v>0</v>
      </c>
    </row>
    <row r="411" spans="1:34" ht="15.95" customHeight="1" x14ac:dyDescent="0.2">
      <c r="A411" s="138" t="str">
        <f>jogo!A411</f>
        <v>11.11. 19:00</v>
      </c>
      <c r="B411" s="139" t="str">
        <f>jogo!B411</f>
        <v>Grêmio</v>
      </c>
      <c r="C411" s="140"/>
      <c r="D411" s="141" t="s">
        <v>52</v>
      </c>
      <c r="E411" s="141"/>
      <c r="F411" s="142" t="str">
        <f>jogo!D411</f>
        <v>Vitória</v>
      </c>
      <c r="G411" s="196" t="str">
        <f>jogo!E411</f>
        <v>Arena do Grêmio</v>
      </c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2" t="str">
        <f t="shared" si="84"/>
        <v/>
      </c>
      <c r="X411" s="2" t="str">
        <f t="shared" si="85"/>
        <v/>
      </c>
      <c r="Y411" s="2" t="str">
        <f t="shared" si="86"/>
        <v/>
      </c>
      <c r="Z411" s="2" t="str">
        <f t="shared" si="87"/>
        <v/>
      </c>
      <c r="AA411" s="2" t="str">
        <f t="shared" si="88"/>
        <v/>
      </c>
      <c r="AB411" s="2" t="str">
        <f t="shared" si="89"/>
        <v/>
      </c>
      <c r="AC411" s="2">
        <f t="shared" si="90"/>
        <v>0</v>
      </c>
      <c r="AD411" s="2">
        <f t="shared" si="91"/>
        <v>0</v>
      </c>
      <c r="AE411" s="2">
        <f t="shared" si="92"/>
        <v>0</v>
      </c>
      <c r="AF411" s="2">
        <f t="shared" si="93"/>
        <v>0</v>
      </c>
      <c r="AG411" s="2">
        <f t="shared" si="94"/>
        <v>0</v>
      </c>
      <c r="AH411" s="2">
        <f t="shared" si="95"/>
        <v>0</v>
      </c>
    </row>
    <row r="412" spans="1:34" ht="15.95" customHeight="1" x14ac:dyDescent="0.2">
      <c r="A412" s="138" t="str">
        <f>jogo!A412</f>
        <v>11.11. 19:00</v>
      </c>
      <c r="B412" s="139" t="str">
        <f>jogo!B412</f>
        <v>Palmeiras</v>
      </c>
      <c r="C412" s="140"/>
      <c r="D412" s="141" t="s">
        <v>52</v>
      </c>
      <c r="E412" s="141"/>
      <c r="F412" s="142" t="str">
        <f>jogo!D412</f>
        <v>Flamengo</v>
      </c>
      <c r="G412" s="196" t="str">
        <f>jogo!E412</f>
        <v>Allianz Parque</v>
      </c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2" t="str">
        <f t="shared" si="84"/>
        <v/>
      </c>
      <c r="X412" s="2" t="str">
        <f t="shared" si="85"/>
        <v/>
      </c>
      <c r="Y412" s="2" t="str">
        <f t="shared" si="86"/>
        <v/>
      </c>
      <c r="Z412" s="2" t="str">
        <f t="shared" si="87"/>
        <v/>
      </c>
      <c r="AA412" s="2" t="str">
        <f t="shared" si="88"/>
        <v/>
      </c>
      <c r="AB412" s="2" t="str">
        <f t="shared" si="89"/>
        <v/>
      </c>
      <c r="AC412" s="2">
        <f t="shared" si="90"/>
        <v>0</v>
      </c>
      <c r="AD412" s="2">
        <f t="shared" si="91"/>
        <v>0</v>
      </c>
      <c r="AE412" s="2">
        <f t="shared" si="92"/>
        <v>0</v>
      </c>
      <c r="AF412" s="2">
        <f t="shared" si="93"/>
        <v>0</v>
      </c>
      <c r="AG412" s="2">
        <f t="shared" si="94"/>
        <v>0</v>
      </c>
      <c r="AH412" s="2">
        <f t="shared" si="95"/>
        <v>0</v>
      </c>
    </row>
    <row r="413" spans="1:34" ht="15.95" customHeight="1" x14ac:dyDescent="0.2">
      <c r="A413" s="138" t="str">
        <f>jogo!A413</f>
        <v>11.11. 19:00</v>
      </c>
      <c r="B413" s="139" t="str">
        <f>jogo!B413</f>
        <v>Vasco</v>
      </c>
      <c r="C413" s="140"/>
      <c r="D413" s="141" t="s">
        <v>52</v>
      </c>
      <c r="E413" s="141"/>
      <c r="F413" s="142" t="str">
        <f>jogo!D413</f>
        <v>São Paulo</v>
      </c>
      <c r="G413" s="196" t="str">
        <f>jogo!E413</f>
        <v>São Januário</v>
      </c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2" t="str">
        <f t="shared" si="84"/>
        <v/>
      </c>
      <c r="X413" s="2" t="str">
        <f t="shared" si="85"/>
        <v/>
      </c>
      <c r="Y413" s="2" t="str">
        <f t="shared" si="86"/>
        <v/>
      </c>
      <c r="Z413" s="2" t="str">
        <f t="shared" si="87"/>
        <v/>
      </c>
      <c r="AA413" s="2" t="str">
        <f t="shared" si="88"/>
        <v/>
      </c>
      <c r="AB413" s="2" t="str">
        <f t="shared" si="89"/>
        <v/>
      </c>
      <c r="AC413" s="2">
        <f t="shared" si="90"/>
        <v>0</v>
      </c>
      <c r="AD413" s="2">
        <f t="shared" si="91"/>
        <v>0</v>
      </c>
      <c r="AE413" s="2">
        <f t="shared" si="92"/>
        <v>0</v>
      </c>
      <c r="AF413" s="2">
        <f t="shared" si="93"/>
        <v>0</v>
      </c>
      <c r="AG413" s="2">
        <f t="shared" si="94"/>
        <v>0</v>
      </c>
      <c r="AH413" s="2">
        <f t="shared" si="95"/>
        <v>0</v>
      </c>
    </row>
    <row r="414" spans="1:34" ht="15.95" customHeight="1" x14ac:dyDescent="0.2">
      <c r="A414" s="121" t="s">
        <v>89</v>
      </c>
      <c r="B414" s="122"/>
      <c r="C414" s="137"/>
      <c r="D414" s="122"/>
      <c r="E414" s="122"/>
      <c r="F414" s="122"/>
      <c r="G414" s="123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2" t="str">
        <f t="shared" si="84"/>
        <v/>
      </c>
      <c r="X414" s="2" t="str">
        <f t="shared" si="85"/>
        <v/>
      </c>
      <c r="Y414" s="2" t="str">
        <f t="shared" si="86"/>
        <v/>
      </c>
      <c r="Z414" s="2" t="str">
        <f t="shared" si="87"/>
        <v/>
      </c>
      <c r="AA414" s="2" t="str">
        <f t="shared" si="88"/>
        <v/>
      </c>
      <c r="AB414" s="2" t="str">
        <f t="shared" si="89"/>
        <v/>
      </c>
      <c r="AC414" s="2">
        <f t="shared" si="90"/>
        <v>0</v>
      </c>
      <c r="AD414" s="2">
        <f t="shared" si="91"/>
        <v>0</v>
      </c>
      <c r="AE414" s="2">
        <f t="shared" si="92"/>
        <v>0</v>
      </c>
      <c r="AF414" s="2">
        <f t="shared" si="93"/>
        <v>0</v>
      </c>
      <c r="AG414" s="2">
        <f t="shared" si="94"/>
        <v>0</v>
      </c>
      <c r="AH414" s="2">
        <f t="shared" si="95"/>
        <v>0</v>
      </c>
    </row>
    <row r="415" spans="1:34" ht="15.95" customHeight="1" x14ac:dyDescent="0.2">
      <c r="A415" s="124" t="s">
        <v>54</v>
      </c>
      <c r="B415" s="124"/>
      <c r="C415" s="132"/>
      <c r="D415" s="125"/>
      <c r="E415" s="124"/>
      <c r="F415" s="124"/>
      <c r="G415" s="124" t="s">
        <v>50</v>
      </c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2" t="str">
        <f t="shared" si="84"/>
        <v/>
      </c>
      <c r="X415" s="2" t="str">
        <f t="shared" si="85"/>
        <v/>
      </c>
      <c r="Y415" s="2" t="str">
        <f t="shared" si="86"/>
        <v/>
      </c>
      <c r="Z415" s="2" t="str">
        <f t="shared" si="87"/>
        <v/>
      </c>
      <c r="AA415" s="2" t="str">
        <f t="shared" si="88"/>
        <v/>
      </c>
      <c r="AB415" s="2" t="str">
        <f t="shared" si="89"/>
        <v/>
      </c>
      <c r="AC415" s="2">
        <f t="shared" si="90"/>
        <v>0</v>
      </c>
      <c r="AD415" s="2">
        <f t="shared" si="91"/>
        <v>0</v>
      </c>
      <c r="AE415" s="2">
        <f t="shared" si="92"/>
        <v>0</v>
      </c>
      <c r="AF415" s="2">
        <f t="shared" si="93"/>
        <v>0</v>
      </c>
      <c r="AG415" s="2">
        <f t="shared" si="94"/>
        <v>0</v>
      </c>
      <c r="AH415" s="2">
        <f t="shared" si="95"/>
        <v>0</v>
      </c>
    </row>
    <row r="416" spans="1:34" ht="15.95" customHeight="1" x14ac:dyDescent="0.2">
      <c r="A416" s="138" t="str">
        <f>jogo!A416</f>
        <v>15.11. 19:00</v>
      </c>
      <c r="B416" s="139" t="str">
        <f>jogo!B416</f>
        <v>Bahia</v>
      </c>
      <c r="C416" s="140"/>
      <c r="D416" s="141" t="s">
        <v>52</v>
      </c>
      <c r="E416" s="141"/>
      <c r="F416" s="142" t="str">
        <f>jogo!D416</f>
        <v>Santos</v>
      </c>
      <c r="G416" s="196" t="str">
        <f>jogo!E416</f>
        <v>Arena Fonte Nova</v>
      </c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2" t="str">
        <f t="shared" si="84"/>
        <v/>
      </c>
      <c r="X416" s="2" t="str">
        <f t="shared" si="85"/>
        <v/>
      </c>
      <c r="Y416" s="2" t="str">
        <f t="shared" si="86"/>
        <v/>
      </c>
      <c r="Z416" s="2" t="str">
        <f t="shared" si="87"/>
        <v/>
      </c>
      <c r="AA416" s="2" t="str">
        <f t="shared" si="88"/>
        <v/>
      </c>
      <c r="AB416" s="2" t="str">
        <f t="shared" si="89"/>
        <v/>
      </c>
      <c r="AC416" s="2">
        <f t="shared" si="90"/>
        <v>0</v>
      </c>
      <c r="AD416" s="2">
        <f t="shared" si="91"/>
        <v>0</v>
      </c>
      <c r="AE416" s="2">
        <f t="shared" si="92"/>
        <v>0</v>
      </c>
      <c r="AF416" s="2">
        <f t="shared" si="93"/>
        <v>0</v>
      </c>
      <c r="AG416" s="2">
        <f t="shared" si="94"/>
        <v>0</v>
      </c>
      <c r="AH416" s="2">
        <f t="shared" si="95"/>
        <v>0</v>
      </c>
    </row>
    <row r="417" spans="1:34" ht="15.95" customHeight="1" x14ac:dyDescent="0.2">
      <c r="A417" s="138" t="str">
        <f>jogo!A417</f>
        <v>15.11. 19:00</v>
      </c>
      <c r="B417" s="139" t="str">
        <f>jogo!B417</f>
        <v>Botafogo</v>
      </c>
      <c r="C417" s="140"/>
      <c r="D417" s="141" t="s">
        <v>52</v>
      </c>
      <c r="E417" s="141"/>
      <c r="F417" s="142" t="str">
        <f>jogo!D417</f>
        <v>Atlético-GO</v>
      </c>
      <c r="G417" s="196" t="str">
        <f>jogo!E417</f>
        <v>Nilton Santos</v>
      </c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2" t="str">
        <f t="shared" si="84"/>
        <v/>
      </c>
      <c r="X417" s="2" t="str">
        <f t="shared" si="85"/>
        <v/>
      </c>
      <c r="Y417" s="2" t="str">
        <f t="shared" si="86"/>
        <v/>
      </c>
      <c r="Z417" s="2" t="str">
        <f t="shared" si="87"/>
        <v/>
      </c>
      <c r="AA417" s="2" t="str">
        <f t="shared" si="88"/>
        <v/>
      </c>
      <c r="AB417" s="2" t="str">
        <f t="shared" si="89"/>
        <v/>
      </c>
      <c r="AC417" s="2">
        <f t="shared" si="90"/>
        <v>0</v>
      </c>
      <c r="AD417" s="2">
        <f t="shared" si="91"/>
        <v>0</v>
      </c>
      <c r="AE417" s="2">
        <f t="shared" si="92"/>
        <v>0</v>
      </c>
      <c r="AF417" s="2">
        <f t="shared" si="93"/>
        <v>0</v>
      </c>
      <c r="AG417" s="2">
        <f t="shared" si="94"/>
        <v>0</v>
      </c>
      <c r="AH417" s="2">
        <f t="shared" si="95"/>
        <v>0</v>
      </c>
    </row>
    <row r="418" spans="1:34" ht="15.95" customHeight="1" x14ac:dyDescent="0.2">
      <c r="A418" s="138" t="str">
        <f>jogo!A418</f>
        <v>15.11. 19:00</v>
      </c>
      <c r="B418" s="139" t="str">
        <f>jogo!B418</f>
        <v>Chapecoense</v>
      </c>
      <c r="C418" s="140"/>
      <c r="D418" s="141" t="s">
        <v>52</v>
      </c>
      <c r="E418" s="141"/>
      <c r="F418" s="142" t="str">
        <f>jogo!D418</f>
        <v>Vitória</v>
      </c>
      <c r="G418" s="196" t="str">
        <f>jogo!E418</f>
        <v>Arena Condá</v>
      </c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2" t="str">
        <f t="shared" si="84"/>
        <v/>
      </c>
      <c r="X418" s="2" t="str">
        <f t="shared" si="85"/>
        <v/>
      </c>
      <c r="Y418" s="2" t="str">
        <f t="shared" si="86"/>
        <v/>
      </c>
      <c r="Z418" s="2" t="str">
        <f t="shared" si="87"/>
        <v/>
      </c>
      <c r="AA418" s="2" t="str">
        <f t="shared" si="88"/>
        <v/>
      </c>
      <c r="AB418" s="2" t="str">
        <f t="shared" si="89"/>
        <v/>
      </c>
      <c r="AC418" s="2">
        <f t="shared" si="90"/>
        <v>0</v>
      </c>
      <c r="AD418" s="2">
        <f t="shared" si="91"/>
        <v>0</v>
      </c>
      <c r="AE418" s="2">
        <f t="shared" si="92"/>
        <v>0</v>
      </c>
      <c r="AF418" s="2">
        <f t="shared" si="93"/>
        <v>0</v>
      </c>
      <c r="AG418" s="2">
        <f t="shared" si="94"/>
        <v>0</v>
      </c>
      <c r="AH418" s="2">
        <f t="shared" si="95"/>
        <v>0</v>
      </c>
    </row>
    <row r="419" spans="1:34" ht="15.95" customHeight="1" x14ac:dyDescent="0.2">
      <c r="A419" s="138" t="str">
        <f>jogo!A419</f>
        <v>15.11. 19:00</v>
      </c>
      <c r="B419" s="139" t="str">
        <f>jogo!B419</f>
        <v>Corinthians</v>
      </c>
      <c r="C419" s="140"/>
      <c r="D419" s="141" t="s">
        <v>52</v>
      </c>
      <c r="E419" s="141"/>
      <c r="F419" s="142" t="str">
        <f>jogo!D419</f>
        <v>Fluminense</v>
      </c>
      <c r="G419" s="196" t="str">
        <f>jogo!E419</f>
        <v>Arena Corinthians</v>
      </c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2" t="str">
        <f t="shared" si="84"/>
        <v/>
      </c>
      <c r="X419" s="2" t="str">
        <f t="shared" si="85"/>
        <v/>
      </c>
      <c r="Y419" s="2" t="str">
        <f t="shared" si="86"/>
        <v/>
      </c>
      <c r="Z419" s="2" t="str">
        <f t="shared" si="87"/>
        <v/>
      </c>
      <c r="AA419" s="2" t="str">
        <f t="shared" si="88"/>
        <v/>
      </c>
      <c r="AB419" s="2" t="str">
        <f t="shared" si="89"/>
        <v/>
      </c>
      <c r="AC419" s="2">
        <f t="shared" si="90"/>
        <v>0</v>
      </c>
      <c r="AD419" s="2">
        <f t="shared" si="91"/>
        <v>0</v>
      </c>
      <c r="AE419" s="2">
        <f t="shared" si="92"/>
        <v>0</v>
      </c>
      <c r="AF419" s="2">
        <f t="shared" si="93"/>
        <v>0</v>
      </c>
      <c r="AG419" s="2">
        <f t="shared" si="94"/>
        <v>0</v>
      </c>
      <c r="AH419" s="2">
        <f t="shared" si="95"/>
        <v>0</v>
      </c>
    </row>
    <row r="420" spans="1:34" ht="15.95" customHeight="1" x14ac:dyDescent="0.2">
      <c r="A420" s="138" t="str">
        <f>jogo!A420</f>
        <v>15.11. 19:00</v>
      </c>
      <c r="B420" s="139" t="str">
        <f>jogo!B420</f>
        <v>Coritiba</v>
      </c>
      <c r="C420" s="140"/>
      <c r="D420" s="141" t="s">
        <v>52</v>
      </c>
      <c r="E420" s="141"/>
      <c r="F420" s="142" t="str">
        <f>jogo!D420</f>
        <v>Flamengo</v>
      </c>
      <c r="G420" s="196" t="str">
        <f>jogo!E420</f>
        <v>Couto Pereira</v>
      </c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2" t="str">
        <f t="shared" si="84"/>
        <v/>
      </c>
      <c r="X420" s="2" t="str">
        <f t="shared" si="85"/>
        <v/>
      </c>
      <c r="Y420" s="2" t="str">
        <f t="shared" si="86"/>
        <v/>
      </c>
      <c r="Z420" s="2" t="str">
        <f t="shared" si="87"/>
        <v/>
      </c>
      <c r="AA420" s="2" t="str">
        <f t="shared" si="88"/>
        <v/>
      </c>
      <c r="AB420" s="2" t="str">
        <f t="shared" si="89"/>
        <v/>
      </c>
      <c r="AC420" s="2">
        <f t="shared" si="90"/>
        <v>0</v>
      </c>
      <c r="AD420" s="2">
        <f t="shared" si="91"/>
        <v>0</v>
      </c>
      <c r="AE420" s="2">
        <f t="shared" si="92"/>
        <v>0</v>
      </c>
      <c r="AF420" s="2">
        <f t="shared" si="93"/>
        <v>0</v>
      </c>
      <c r="AG420" s="2">
        <f t="shared" si="94"/>
        <v>0</v>
      </c>
      <c r="AH420" s="2">
        <f t="shared" si="95"/>
        <v>0</v>
      </c>
    </row>
    <row r="421" spans="1:34" ht="15.95" customHeight="1" x14ac:dyDescent="0.2">
      <c r="A421" s="138" t="str">
        <f>jogo!A421</f>
        <v>15.11. 19:00</v>
      </c>
      <c r="B421" s="139" t="str">
        <f>jogo!B421</f>
        <v>Cruzeiro</v>
      </c>
      <c r="C421" s="140"/>
      <c r="D421" s="141" t="s">
        <v>52</v>
      </c>
      <c r="E421" s="141"/>
      <c r="F421" s="142" t="str">
        <f>jogo!D421</f>
        <v>Avaí</v>
      </c>
      <c r="G421" s="196" t="str">
        <f>jogo!E421</f>
        <v>Mineirão</v>
      </c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2" t="str">
        <f t="shared" si="84"/>
        <v/>
      </c>
      <c r="X421" s="2" t="str">
        <f t="shared" si="85"/>
        <v/>
      </c>
      <c r="Y421" s="2" t="str">
        <f t="shared" si="86"/>
        <v/>
      </c>
      <c r="Z421" s="2" t="str">
        <f t="shared" si="87"/>
        <v/>
      </c>
      <c r="AA421" s="2" t="str">
        <f t="shared" si="88"/>
        <v/>
      </c>
      <c r="AB421" s="2" t="str">
        <f t="shared" si="89"/>
        <v/>
      </c>
      <c r="AC421" s="2">
        <f t="shared" si="90"/>
        <v>0</v>
      </c>
      <c r="AD421" s="2">
        <f t="shared" si="91"/>
        <v>0</v>
      </c>
      <c r="AE421" s="2">
        <f t="shared" si="92"/>
        <v>0</v>
      </c>
      <c r="AF421" s="2">
        <f t="shared" si="93"/>
        <v>0</v>
      </c>
      <c r="AG421" s="2">
        <f t="shared" si="94"/>
        <v>0</v>
      </c>
      <c r="AH421" s="2">
        <f t="shared" si="95"/>
        <v>0</v>
      </c>
    </row>
    <row r="422" spans="1:34" ht="15.95" customHeight="1" x14ac:dyDescent="0.2">
      <c r="A422" s="138" t="str">
        <f>jogo!A422</f>
        <v>15.11. 19:00</v>
      </c>
      <c r="B422" s="139" t="str">
        <f>jogo!B422</f>
        <v>Grêmio</v>
      </c>
      <c r="C422" s="140"/>
      <c r="D422" s="141" t="s">
        <v>52</v>
      </c>
      <c r="E422" s="141"/>
      <c r="F422" s="142" t="str">
        <f>jogo!D422</f>
        <v>São Paulo</v>
      </c>
      <c r="G422" s="196" t="str">
        <f>jogo!E422</f>
        <v>Arena do Grêmio</v>
      </c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2" t="str">
        <f t="shared" si="84"/>
        <v/>
      </c>
      <c r="X422" s="2" t="str">
        <f t="shared" si="85"/>
        <v/>
      </c>
      <c r="Y422" s="2" t="str">
        <f t="shared" si="86"/>
        <v/>
      </c>
      <c r="Z422" s="2" t="str">
        <f t="shared" si="87"/>
        <v/>
      </c>
      <c r="AA422" s="2" t="str">
        <f t="shared" si="88"/>
        <v/>
      </c>
      <c r="AB422" s="2" t="str">
        <f t="shared" si="89"/>
        <v/>
      </c>
      <c r="AC422" s="2">
        <f t="shared" si="90"/>
        <v>0</v>
      </c>
      <c r="AD422" s="2">
        <f t="shared" si="91"/>
        <v>0</v>
      </c>
      <c r="AE422" s="2">
        <f t="shared" si="92"/>
        <v>0</v>
      </c>
      <c r="AF422" s="2">
        <f t="shared" si="93"/>
        <v>0</v>
      </c>
      <c r="AG422" s="2">
        <f t="shared" si="94"/>
        <v>0</v>
      </c>
      <c r="AH422" s="2">
        <f t="shared" si="95"/>
        <v>0</v>
      </c>
    </row>
    <row r="423" spans="1:34" ht="15.95" customHeight="1" x14ac:dyDescent="0.2">
      <c r="A423" s="138" t="str">
        <f>jogo!A423</f>
        <v>15.11. 19:00</v>
      </c>
      <c r="B423" s="139" t="str">
        <f>jogo!B423</f>
        <v>Palmeiras</v>
      </c>
      <c r="C423" s="140"/>
      <c r="D423" s="141" t="s">
        <v>52</v>
      </c>
      <c r="E423" s="141"/>
      <c r="F423" s="142" t="str">
        <f>jogo!D423</f>
        <v>Sport Recife</v>
      </c>
      <c r="G423" s="196" t="str">
        <f>jogo!E423</f>
        <v>Allianz Parque</v>
      </c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2" t="str">
        <f t="shared" si="84"/>
        <v/>
      </c>
      <c r="X423" s="2" t="str">
        <f t="shared" si="85"/>
        <v/>
      </c>
      <c r="Y423" s="2" t="str">
        <f t="shared" si="86"/>
        <v/>
      </c>
      <c r="Z423" s="2" t="str">
        <f t="shared" si="87"/>
        <v/>
      </c>
      <c r="AA423" s="2" t="str">
        <f t="shared" si="88"/>
        <v/>
      </c>
      <c r="AB423" s="2" t="str">
        <f t="shared" si="89"/>
        <v/>
      </c>
      <c r="AC423" s="2">
        <f t="shared" si="90"/>
        <v>0</v>
      </c>
      <c r="AD423" s="2">
        <f t="shared" si="91"/>
        <v>0</v>
      </c>
      <c r="AE423" s="2">
        <f t="shared" si="92"/>
        <v>0</v>
      </c>
      <c r="AF423" s="2">
        <f t="shared" si="93"/>
        <v>0</v>
      </c>
      <c r="AG423" s="2">
        <f t="shared" si="94"/>
        <v>0</v>
      </c>
      <c r="AH423" s="2">
        <f t="shared" si="95"/>
        <v>0</v>
      </c>
    </row>
    <row r="424" spans="1:34" ht="15.95" customHeight="1" x14ac:dyDescent="0.2">
      <c r="A424" s="138" t="str">
        <f>jogo!A424</f>
        <v>15.11. 19:00</v>
      </c>
      <c r="B424" s="139" t="str">
        <f>jogo!B424</f>
        <v>Ponte Preta</v>
      </c>
      <c r="C424" s="140"/>
      <c r="D424" s="141" t="s">
        <v>52</v>
      </c>
      <c r="E424" s="141"/>
      <c r="F424" s="142" t="str">
        <f>jogo!D424</f>
        <v>Atlético-PR</v>
      </c>
      <c r="G424" s="196" t="str">
        <f>jogo!E424</f>
        <v>Moisés Lucarelli</v>
      </c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2" t="str">
        <f t="shared" si="84"/>
        <v/>
      </c>
      <c r="X424" s="2" t="str">
        <f t="shared" si="85"/>
        <v/>
      </c>
      <c r="Y424" s="2" t="str">
        <f t="shared" si="86"/>
        <v/>
      </c>
      <c r="Z424" s="2" t="str">
        <f t="shared" si="87"/>
        <v/>
      </c>
      <c r="AA424" s="2" t="str">
        <f t="shared" si="88"/>
        <v/>
      </c>
      <c r="AB424" s="2" t="str">
        <f t="shared" si="89"/>
        <v/>
      </c>
      <c r="AC424" s="2">
        <f t="shared" si="90"/>
        <v>0</v>
      </c>
      <c r="AD424" s="2">
        <f t="shared" si="91"/>
        <v>0</v>
      </c>
      <c r="AE424" s="2">
        <f t="shared" si="92"/>
        <v>0</v>
      </c>
      <c r="AF424" s="2">
        <f t="shared" si="93"/>
        <v>0</v>
      </c>
      <c r="AG424" s="2">
        <f t="shared" si="94"/>
        <v>0</v>
      </c>
      <c r="AH424" s="2">
        <f t="shared" si="95"/>
        <v>0</v>
      </c>
    </row>
    <row r="425" spans="1:34" ht="15.95" customHeight="1" x14ac:dyDescent="0.2">
      <c r="A425" s="138" t="str">
        <f>jogo!A425</f>
        <v>15.11. 19:00</v>
      </c>
      <c r="B425" s="139" t="str">
        <f>jogo!B425</f>
        <v>Vasco</v>
      </c>
      <c r="C425" s="140"/>
      <c r="D425" s="141" t="s">
        <v>52</v>
      </c>
      <c r="E425" s="141"/>
      <c r="F425" s="142" t="str">
        <f>jogo!D425</f>
        <v>Atlético-MG</v>
      </c>
      <c r="G425" s="196" t="str">
        <f>jogo!E425</f>
        <v>São Januário</v>
      </c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2" t="str">
        <f t="shared" si="84"/>
        <v/>
      </c>
      <c r="X425" s="2" t="str">
        <f t="shared" si="85"/>
        <v/>
      </c>
      <c r="Y425" s="2" t="str">
        <f t="shared" si="86"/>
        <v/>
      </c>
      <c r="Z425" s="2" t="str">
        <f t="shared" si="87"/>
        <v/>
      </c>
      <c r="AA425" s="2" t="str">
        <f t="shared" si="88"/>
        <v/>
      </c>
      <c r="AB425" s="2" t="str">
        <f t="shared" si="89"/>
        <v/>
      </c>
      <c r="AC425" s="2">
        <f t="shared" si="90"/>
        <v>0</v>
      </c>
      <c r="AD425" s="2">
        <f t="shared" si="91"/>
        <v>0</v>
      </c>
      <c r="AE425" s="2">
        <f t="shared" si="92"/>
        <v>0</v>
      </c>
      <c r="AF425" s="2">
        <f t="shared" si="93"/>
        <v>0</v>
      </c>
      <c r="AG425" s="2">
        <f t="shared" si="94"/>
        <v>0</v>
      </c>
      <c r="AH425" s="2">
        <f t="shared" si="95"/>
        <v>0</v>
      </c>
    </row>
    <row r="426" spans="1:34" ht="15.95" customHeight="1" x14ac:dyDescent="0.2">
      <c r="A426" s="121" t="s">
        <v>90</v>
      </c>
      <c r="B426" s="122"/>
      <c r="C426" s="137"/>
      <c r="D426" s="122"/>
      <c r="E426" s="122"/>
      <c r="F426" s="122"/>
      <c r="G426" s="123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2" t="str">
        <f t="shared" si="84"/>
        <v/>
      </c>
      <c r="X426" s="2" t="str">
        <f t="shared" si="85"/>
        <v/>
      </c>
      <c r="Y426" s="2" t="str">
        <f t="shared" si="86"/>
        <v/>
      </c>
      <c r="Z426" s="2" t="str">
        <f t="shared" si="87"/>
        <v/>
      </c>
      <c r="AA426" s="2" t="str">
        <f t="shared" si="88"/>
        <v/>
      </c>
      <c r="AB426" s="2" t="str">
        <f t="shared" si="89"/>
        <v/>
      </c>
      <c r="AC426" s="2">
        <f t="shared" si="90"/>
        <v>0</v>
      </c>
      <c r="AD426" s="2">
        <f t="shared" si="91"/>
        <v>0</v>
      </c>
      <c r="AE426" s="2">
        <f t="shared" si="92"/>
        <v>0</v>
      </c>
      <c r="AF426" s="2">
        <f t="shared" si="93"/>
        <v>0</v>
      </c>
      <c r="AG426" s="2">
        <f t="shared" si="94"/>
        <v>0</v>
      </c>
      <c r="AH426" s="2">
        <f t="shared" si="95"/>
        <v>0</v>
      </c>
    </row>
    <row r="427" spans="1:34" ht="15.95" customHeight="1" x14ac:dyDescent="0.2">
      <c r="A427" s="124" t="s">
        <v>54</v>
      </c>
      <c r="B427" s="124"/>
      <c r="C427" s="132"/>
      <c r="D427" s="125"/>
      <c r="E427" s="124"/>
      <c r="F427" s="124"/>
      <c r="G427" s="124" t="s">
        <v>50</v>
      </c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2" t="str">
        <f t="shared" si="84"/>
        <v/>
      </c>
      <c r="X427" s="2" t="str">
        <f t="shared" si="85"/>
        <v/>
      </c>
      <c r="Y427" s="2" t="str">
        <f t="shared" si="86"/>
        <v/>
      </c>
      <c r="Z427" s="2" t="str">
        <f t="shared" si="87"/>
        <v/>
      </c>
      <c r="AA427" s="2" t="str">
        <f t="shared" si="88"/>
        <v/>
      </c>
      <c r="AB427" s="2" t="str">
        <f t="shared" si="89"/>
        <v/>
      </c>
      <c r="AC427" s="2">
        <f t="shared" si="90"/>
        <v>0</v>
      </c>
      <c r="AD427" s="2">
        <f t="shared" si="91"/>
        <v>0</v>
      </c>
      <c r="AE427" s="2">
        <f t="shared" si="92"/>
        <v>0</v>
      </c>
      <c r="AF427" s="2">
        <f t="shared" si="93"/>
        <v>0</v>
      </c>
      <c r="AG427" s="2">
        <f t="shared" si="94"/>
        <v>0</v>
      </c>
      <c r="AH427" s="2">
        <f t="shared" si="95"/>
        <v>0</v>
      </c>
    </row>
    <row r="428" spans="1:34" ht="15.95" customHeight="1" x14ac:dyDescent="0.2">
      <c r="A428" s="138" t="str">
        <f>jogo!A428</f>
        <v>18.11. 19:00</v>
      </c>
      <c r="B428" s="139" t="str">
        <f>jogo!B428</f>
        <v>Atlético-GO</v>
      </c>
      <c r="C428" s="140"/>
      <c r="D428" s="141" t="s">
        <v>52</v>
      </c>
      <c r="E428" s="141"/>
      <c r="F428" s="142" t="str">
        <f>jogo!D428</f>
        <v>Chapecoense</v>
      </c>
      <c r="G428" s="196" t="str">
        <f>jogo!E428</f>
        <v>Serra Dourada</v>
      </c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2" t="str">
        <f t="shared" si="84"/>
        <v/>
      </c>
      <c r="X428" s="2" t="str">
        <f t="shared" si="85"/>
        <v/>
      </c>
      <c r="Y428" s="2" t="str">
        <f t="shared" si="86"/>
        <v/>
      </c>
      <c r="Z428" s="2" t="str">
        <f t="shared" si="87"/>
        <v/>
      </c>
      <c r="AA428" s="2" t="str">
        <f t="shared" si="88"/>
        <v/>
      </c>
      <c r="AB428" s="2" t="str">
        <f t="shared" si="89"/>
        <v/>
      </c>
      <c r="AC428" s="2">
        <f t="shared" si="90"/>
        <v>0</v>
      </c>
      <c r="AD428" s="2">
        <f t="shared" si="91"/>
        <v>0</v>
      </c>
      <c r="AE428" s="2">
        <f t="shared" si="92"/>
        <v>0</v>
      </c>
      <c r="AF428" s="2">
        <f t="shared" si="93"/>
        <v>0</v>
      </c>
      <c r="AG428" s="2">
        <f t="shared" si="94"/>
        <v>0</v>
      </c>
      <c r="AH428" s="2">
        <f t="shared" si="95"/>
        <v>0</v>
      </c>
    </row>
    <row r="429" spans="1:34" ht="15.95" customHeight="1" x14ac:dyDescent="0.2">
      <c r="A429" s="138" t="str">
        <f>jogo!A429</f>
        <v>18.11. 19:00</v>
      </c>
      <c r="B429" s="139" t="str">
        <f>jogo!B429</f>
        <v>Atlético-MG</v>
      </c>
      <c r="C429" s="140"/>
      <c r="D429" s="141" t="s">
        <v>52</v>
      </c>
      <c r="E429" s="141"/>
      <c r="F429" s="142" t="str">
        <f>jogo!D429</f>
        <v>Coritiba</v>
      </c>
      <c r="G429" s="196" t="str">
        <f>jogo!E429</f>
        <v>Independência</v>
      </c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2" t="str">
        <f t="shared" si="84"/>
        <v/>
      </c>
      <c r="X429" s="2" t="str">
        <f t="shared" si="85"/>
        <v/>
      </c>
      <c r="Y429" s="2" t="str">
        <f t="shared" si="86"/>
        <v/>
      </c>
      <c r="Z429" s="2" t="str">
        <f t="shared" si="87"/>
        <v/>
      </c>
      <c r="AA429" s="2" t="str">
        <f t="shared" si="88"/>
        <v/>
      </c>
      <c r="AB429" s="2" t="str">
        <f t="shared" si="89"/>
        <v/>
      </c>
      <c r="AC429" s="2">
        <f t="shared" si="90"/>
        <v>0</v>
      </c>
      <c r="AD429" s="2">
        <f t="shared" si="91"/>
        <v>0</v>
      </c>
      <c r="AE429" s="2">
        <f t="shared" si="92"/>
        <v>0</v>
      </c>
      <c r="AF429" s="2">
        <f t="shared" si="93"/>
        <v>0</v>
      </c>
      <c r="AG429" s="2">
        <f t="shared" si="94"/>
        <v>0</v>
      </c>
      <c r="AH429" s="2">
        <f t="shared" si="95"/>
        <v>0</v>
      </c>
    </row>
    <row r="430" spans="1:34" ht="15.95" customHeight="1" x14ac:dyDescent="0.2">
      <c r="A430" s="138" t="str">
        <f>jogo!A430</f>
        <v>18.11. 19:00</v>
      </c>
      <c r="B430" s="139" t="str">
        <f>jogo!B430</f>
        <v>Atlético-PR</v>
      </c>
      <c r="C430" s="140"/>
      <c r="D430" s="141" t="s">
        <v>52</v>
      </c>
      <c r="E430" s="141"/>
      <c r="F430" s="142" t="str">
        <f>jogo!D430</f>
        <v>Vasco</v>
      </c>
      <c r="G430" s="196" t="str">
        <f>jogo!E430</f>
        <v>Arena da Baixada</v>
      </c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2" t="str">
        <f t="shared" si="84"/>
        <v/>
      </c>
      <c r="X430" s="2" t="str">
        <f t="shared" si="85"/>
        <v/>
      </c>
      <c r="Y430" s="2" t="str">
        <f t="shared" si="86"/>
        <v/>
      </c>
      <c r="Z430" s="2" t="str">
        <f t="shared" si="87"/>
        <v/>
      </c>
      <c r="AA430" s="2" t="str">
        <f t="shared" si="88"/>
        <v/>
      </c>
      <c r="AB430" s="2" t="str">
        <f t="shared" si="89"/>
        <v/>
      </c>
      <c r="AC430" s="2">
        <f t="shared" si="90"/>
        <v>0</v>
      </c>
      <c r="AD430" s="2">
        <f t="shared" si="91"/>
        <v>0</v>
      </c>
      <c r="AE430" s="2">
        <f t="shared" si="92"/>
        <v>0</v>
      </c>
      <c r="AF430" s="2">
        <f t="shared" si="93"/>
        <v>0</v>
      </c>
      <c r="AG430" s="2">
        <f t="shared" si="94"/>
        <v>0</v>
      </c>
      <c r="AH430" s="2">
        <f t="shared" si="95"/>
        <v>0</v>
      </c>
    </row>
    <row r="431" spans="1:34" ht="15.95" customHeight="1" x14ac:dyDescent="0.2">
      <c r="A431" s="138" t="str">
        <f>jogo!A431</f>
        <v>18.11. 19:00</v>
      </c>
      <c r="B431" s="139" t="str">
        <f>jogo!B431</f>
        <v>Avaí</v>
      </c>
      <c r="C431" s="140"/>
      <c r="D431" s="141" t="s">
        <v>52</v>
      </c>
      <c r="E431" s="141"/>
      <c r="F431" s="142" t="str">
        <f>jogo!D431</f>
        <v>Palmeiras</v>
      </c>
      <c r="G431" s="196" t="str">
        <f>jogo!E431</f>
        <v>Ressacada</v>
      </c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2" t="str">
        <f t="shared" si="84"/>
        <v/>
      </c>
      <c r="X431" s="2" t="str">
        <f t="shared" si="85"/>
        <v/>
      </c>
      <c r="Y431" s="2" t="str">
        <f t="shared" si="86"/>
        <v/>
      </c>
      <c r="Z431" s="2" t="str">
        <f t="shared" si="87"/>
        <v/>
      </c>
      <c r="AA431" s="2" t="str">
        <f t="shared" si="88"/>
        <v/>
      </c>
      <c r="AB431" s="2" t="str">
        <f t="shared" si="89"/>
        <v/>
      </c>
      <c r="AC431" s="2">
        <f t="shared" si="90"/>
        <v>0</v>
      </c>
      <c r="AD431" s="2">
        <f t="shared" si="91"/>
        <v>0</v>
      </c>
      <c r="AE431" s="2">
        <f t="shared" si="92"/>
        <v>0</v>
      </c>
      <c r="AF431" s="2">
        <f t="shared" si="93"/>
        <v>0</v>
      </c>
      <c r="AG431" s="2">
        <f t="shared" si="94"/>
        <v>0</v>
      </c>
      <c r="AH431" s="2">
        <f t="shared" si="95"/>
        <v>0</v>
      </c>
    </row>
    <row r="432" spans="1:34" ht="15.95" customHeight="1" x14ac:dyDescent="0.2">
      <c r="A432" s="138" t="str">
        <f>jogo!A432</f>
        <v>18.11. 19:00</v>
      </c>
      <c r="B432" s="139" t="str">
        <f>jogo!B432</f>
        <v>Flamengo</v>
      </c>
      <c r="C432" s="140"/>
      <c r="D432" s="141" t="s">
        <v>52</v>
      </c>
      <c r="E432" s="141"/>
      <c r="F432" s="142" t="str">
        <f>jogo!D432</f>
        <v>Corinthians</v>
      </c>
      <c r="G432" s="196" t="str">
        <f>jogo!E432</f>
        <v>Maracanã</v>
      </c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2" t="str">
        <f t="shared" si="84"/>
        <v/>
      </c>
      <c r="X432" s="2" t="str">
        <f t="shared" si="85"/>
        <v/>
      </c>
      <c r="Y432" s="2" t="str">
        <f t="shared" si="86"/>
        <v/>
      </c>
      <c r="Z432" s="2" t="str">
        <f t="shared" si="87"/>
        <v/>
      </c>
      <c r="AA432" s="2" t="str">
        <f t="shared" si="88"/>
        <v/>
      </c>
      <c r="AB432" s="2" t="str">
        <f t="shared" si="89"/>
        <v/>
      </c>
      <c r="AC432" s="2">
        <f t="shared" si="90"/>
        <v>0</v>
      </c>
      <c r="AD432" s="2">
        <f t="shared" si="91"/>
        <v>0</v>
      </c>
      <c r="AE432" s="2">
        <f t="shared" si="92"/>
        <v>0</v>
      </c>
      <c r="AF432" s="2">
        <f t="shared" si="93"/>
        <v>0</v>
      </c>
      <c r="AG432" s="2">
        <f t="shared" si="94"/>
        <v>0</v>
      </c>
      <c r="AH432" s="2">
        <f t="shared" si="95"/>
        <v>0</v>
      </c>
    </row>
    <row r="433" spans="1:34" ht="15.95" customHeight="1" x14ac:dyDescent="0.2">
      <c r="A433" s="138" t="str">
        <f>jogo!A433</f>
        <v>18.11. 19:00</v>
      </c>
      <c r="B433" s="139" t="str">
        <f>jogo!B433</f>
        <v>Fluminense</v>
      </c>
      <c r="C433" s="140"/>
      <c r="D433" s="141" t="s">
        <v>52</v>
      </c>
      <c r="E433" s="141"/>
      <c r="F433" s="142" t="str">
        <f>jogo!D433</f>
        <v>Ponte Preta</v>
      </c>
      <c r="G433" s="196" t="str">
        <f>jogo!E433</f>
        <v>Maracanã</v>
      </c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2" t="str">
        <f t="shared" si="84"/>
        <v/>
      </c>
      <c r="X433" s="2" t="str">
        <f t="shared" si="85"/>
        <v/>
      </c>
      <c r="Y433" s="2" t="str">
        <f t="shared" si="86"/>
        <v/>
      </c>
      <c r="Z433" s="2" t="str">
        <f t="shared" si="87"/>
        <v/>
      </c>
      <c r="AA433" s="2" t="str">
        <f t="shared" si="88"/>
        <v/>
      </c>
      <c r="AB433" s="2" t="str">
        <f t="shared" si="89"/>
        <v/>
      </c>
      <c r="AC433" s="2">
        <f t="shared" si="90"/>
        <v>0</v>
      </c>
      <c r="AD433" s="2">
        <f t="shared" si="91"/>
        <v>0</v>
      </c>
      <c r="AE433" s="2">
        <f t="shared" si="92"/>
        <v>0</v>
      </c>
      <c r="AF433" s="2">
        <f t="shared" si="93"/>
        <v>0</v>
      </c>
      <c r="AG433" s="2">
        <f t="shared" si="94"/>
        <v>0</v>
      </c>
      <c r="AH433" s="2">
        <f t="shared" si="95"/>
        <v>0</v>
      </c>
    </row>
    <row r="434" spans="1:34" ht="15.95" customHeight="1" x14ac:dyDescent="0.2">
      <c r="A434" s="138" t="str">
        <f>jogo!A434</f>
        <v>18.11. 19:00</v>
      </c>
      <c r="B434" s="139" t="str">
        <f>jogo!B434</f>
        <v>Santos</v>
      </c>
      <c r="C434" s="140"/>
      <c r="D434" s="141" t="s">
        <v>52</v>
      </c>
      <c r="E434" s="141"/>
      <c r="F434" s="142" t="str">
        <f>jogo!D434</f>
        <v>Grêmio</v>
      </c>
      <c r="G434" s="196" t="str">
        <f>jogo!E434</f>
        <v>Vila Belmiro</v>
      </c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2" t="str">
        <f t="shared" si="84"/>
        <v/>
      </c>
      <c r="X434" s="2" t="str">
        <f t="shared" si="85"/>
        <v/>
      </c>
      <c r="Y434" s="2" t="str">
        <f t="shared" si="86"/>
        <v/>
      </c>
      <c r="Z434" s="2" t="str">
        <f t="shared" si="87"/>
        <v/>
      </c>
      <c r="AA434" s="2" t="str">
        <f t="shared" si="88"/>
        <v/>
      </c>
      <c r="AB434" s="2" t="str">
        <f t="shared" si="89"/>
        <v/>
      </c>
      <c r="AC434" s="2">
        <f t="shared" si="90"/>
        <v>0</v>
      </c>
      <c r="AD434" s="2">
        <f t="shared" si="91"/>
        <v>0</v>
      </c>
      <c r="AE434" s="2">
        <f t="shared" si="92"/>
        <v>0</v>
      </c>
      <c r="AF434" s="2">
        <f t="shared" si="93"/>
        <v>0</v>
      </c>
      <c r="AG434" s="2">
        <f t="shared" si="94"/>
        <v>0</v>
      </c>
      <c r="AH434" s="2">
        <f t="shared" si="95"/>
        <v>0</v>
      </c>
    </row>
    <row r="435" spans="1:34" ht="15.95" customHeight="1" x14ac:dyDescent="0.2">
      <c r="A435" s="138" t="str">
        <f>jogo!A435</f>
        <v>18.11. 19:00</v>
      </c>
      <c r="B435" s="139" t="str">
        <f>jogo!B435</f>
        <v>São Paulo</v>
      </c>
      <c r="C435" s="140"/>
      <c r="D435" s="141" t="s">
        <v>52</v>
      </c>
      <c r="E435" s="141"/>
      <c r="F435" s="142" t="str">
        <f>jogo!D435</f>
        <v>Botafogo</v>
      </c>
      <c r="G435" s="196" t="str">
        <f>jogo!E435</f>
        <v>Morumbi</v>
      </c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2" t="str">
        <f t="shared" si="84"/>
        <v/>
      </c>
      <c r="X435" s="2" t="str">
        <f t="shared" si="85"/>
        <v/>
      </c>
      <c r="Y435" s="2" t="str">
        <f t="shared" si="86"/>
        <v/>
      </c>
      <c r="Z435" s="2" t="str">
        <f t="shared" si="87"/>
        <v/>
      </c>
      <c r="AA435" s="2" t="str">
        <f t="shared" si="88"/>
        <v/>
      </c>
      <c r="AB435" s="2" t="str">
        <f t="shared" si="89"/>
        <v/>
      </c>
      <c r="AC435" s="2">
        <f t="shared" si="90"/>
        <v>0</v>
      </c>
      <c r="AD435" s="2">
        <f t="shared" si="91"/>
        <v>0</v>
      </c>
      <c r="AE435" s="2">
        <f t="shared" si="92"/>
        <v>0</v>
      </c>
      <c r="AF435" s="2">
        <f t="shared" si="93"/>
        <v>0</v>
      </c>
      <c r="AG435" s="2">
        <f t="shared" si="94"/>
        <v>0</v>
      </c>
      <c r="AH435" s="2">
        <f t="shared" si="95"/>
        <v>0</v>
      </c>
    </row>
    <row r="436" spans="1:34" ht="15.95" customHeight="1" x14ac:dyDescent="0.2">
      <c r="A436" s="138" t="str">
        <f>jogo!A436</f>
        <v>18.11. 19:00</v>
      </c>
      <c r="B436" s="139" t="str">
        <f>jogo!B436</f>
        <v>Sport Recife</v>
      </c>
      <c r="C436" s="140"/>
      <c r="D436" s="141" t="s">
        <v>52</v>
      </c>
      <c r="E436" s="141"/>
      <c r="F436" s="142" t="str">
        <f>jogo!D436</f>
        <v>Bahia</v>
      </c>
      <c r="G436" s="196" t="str">
        <f>jogo!E436</f>
        <v>Ilha do Retiro</v>
      </c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2" t="str">
        <f t="shared" si="84"/>
        <v/>
      </c>
      <c r="X436" s="2" t="str">
        <f t="shared" si="85"/>
        <v/>
      </c>
      <c r="Y436" s="2" t="str">
        <f t="shared" si="86"/>
        <v/>
      </c>
      <c r="Z436" s="2" t="str">
        <f t="shared" si="87"/>
        <v/>
      </c>
      <c r="AA436" s="2" t="str">
        <f t="shared" si="88"/>
        <v/>
      </c>
      <c r="AB436" s="2" t="str">
        <f t="shared" si="89"/>
        <v/>
      </c>
      <c r="AC436" s="2">
        <f t="shared" si="90"/>
        <v>0</v>
      </c>
      <c r="AD436" s="2">
        <f t="shared" si="91"/>
        <v>0</v>
      </c>
      <c r="AE436" s="2">
        <f t="shared" si="92"/>
        <v>0</v>
      </c>
      <c r="AF436" s="2">
        <f t="shared" si="93"/>
        <v>0</v>
      </c>
      <c r="AG436" s="2">
        <f t="shared" si="94"/>
        <v>0</v>
      </c>
      <c r="AH436" s="2">
        <f t="shared" si="95"/>
        <v>0</v>
      </c>
    </row>
    <row r="437" spans="1:34" ht="15.95" customHeight="1" x14ac:dyDescent="0.2">
      <c r="A437" s="138" t="str">
        <f>jogo!A437</f>
        <v>18.11. 19:00</v>
      </c>
      <c r="B437" s="139" t="str">
        <f>jogo!B437</f>
        <v>Vitória</v>
      </c>
      <c r="C437" s="140"/>
      <c r="D437" s="141" t="s">
        <v>52</v>
      </c>
      <c r="E437" s="141"/>
      <c r="F437" s="142" t="str">
        <f>jogo!D437</f>
        <v>Cruzeiro</v>
      </c>
      <c r="G437" s="196" t="str">
        <f>jogo!E437</f>
        <v>Barradão</v>
      </c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2" t="str">
        <f t="shared" si="84"/>
        <v/>
      </c>
      <c r="X437" s="2" t="str">
        <f t="shared" si="85"/>
        <v/>
      </c>
      <c r="Y437" s="2" t="str">
        <f t="shared" si="86"/>
        <v/>
      </c>
      <c r="Z437" s="2" t="str">
        <f t="shared" si="87"/>
        <v/>
      </c>
      <c r="AA437" s="2" t="str">
        <f t="shared" si="88"/>
        <v/>
      </c>
      <c r="AB437" s="2" t="str">
        <f t="shared" si="89"/>
        <v/>
      </c>
      <c r="AC437" s="2">
        <f t="shared" si="90"/>
        <v>0</v>
      </c>
      <c r="AD437" s="2">
        <f t="shared" si="91"/>
        <v>0</v>
      </c>
      <c r="AE437" s="2">
        <f t="shared" si="92"/>
        <v>0</v>
      </c>
      <c r="AF437" s="2">
        <f t="shared" si="93"/>
        <v>0</v>
      </c>
      <c r="AG437" s="2">
        <f t="shared" si="94"/>
        <v>0</v>
      </c>
      <c r="AH437" s="2">
        <f t="shared" si="95"/>
        <v>0</v>
      </c>
    </row>
    <row r="438" spans="1:34" ht="15.95" customHeight="1" x14ac:dyDescent="0.2">
      <c r="A438" s="121" t="s">
        <v>91</v>
      </c>
      <c r="B438" s="122"/>
      <c r="C438" s="137"/>
      <c r="D438" s="122"/>
      <c r="E438" s="122"/>
      <c r="F438" s="122"/>
      <c r="G438" s="123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2" t="str">
        <f t="shared" si="84"/>
        <v/>
      </c>
      <c r="X438" s="2" t="str">
        <f t="shared" si="85"/>
        <v/>
      </c>
      <c r="Y438" s="2" t="str">
        <f t="shared" si="86"/>
        <v/>
      </c>
      <c r="Z438" s="2" t="str">
        <f t="shared" si="87"/>
        <v/>
      </c>
      <c r="AA438" s="2" t="str">
        <f t="shared" si="88"/>
        <v/>
      </c>
      <c r="AB438" s="2" t="str">
        <f t="shared" si="89"/>
        <v/>
      </c>
      <c r="AC438" s="2">
        <f t="shared" si="90"/>
        <v>0</v>
      </c>
      <c r="AD438" s="2">
        <f t="shared" si="91"/>
        <v>0</v>
      </c>
      <c r="AE438" s="2">
        <f t="shared" si="92"/>
        <v>0</v>
      </c>
      <c r="AF438" s="2">
        <f t="shared" si="93"/>
        <v>0</v>
      </c>
      <c r="AG438" s="2">
        <f t="shared" si="94"/>
        <v>0</v>
      </c>
      <c r="AH438" s="2">
        <f t="shared" si="95"/>
        <v>0</v>
      </c>
    </row>
    <row r="439" spans="1:34" ht="15.95" customHeight="1" x14ac:dyDescent="0.2">
      <c r="A439" s="124" t="s">
        <v>54</v>
      </c>
      <c r="B439" s="124"/>
      <c r="C439" s="132"/>
      <c r="D439" s="125"/>
      <c r="E439" s="124"/>
      <c r="F439" s="124"/>
      <c r="G439" s="124" t="s">
        <v>50</v>
      </c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2" t="str">
        <f t="shared" si="84"/>
        <v/>
      </c>
      <c r="X439" s="2" t="str">
        <f t="shared" si="85"/>
        <v/>
      </c>
      <c r="Y439" s="2" t="str">
        <f t="shared" si="86"/>
        <v/>
      </c>
      <c r="Z439" s="2" t="str">
        <f t="shared" si="87"/>
        <v/>
      </c>
      <c r="AA439" s="2" t="str">
        <f t="shared" si="88"/>
        <v/>
      </c>
      <c r="AB439" s="2" t="str">
        <f t="shared" si="89"/>
        <v/>
      </c>
      <c r="AC439" s="2">
        <f t="shared" si="90"/>
        <v>0</v>
      </c>
      <c r="AD439" s="2">
        <f t="shared" si="91"/>
        <v>0</v>
      </c>
      <c r="AE439" s="2">
        <f t="shared" si="92"/>
        <v>0</v>
      </c>
      <c r="AF439" s="2">
        <f t="shared" si="93"/>
        <v>0</v>
      </c>
      <c r="AG439" s="2">
        <f t="shared" si="94"/>
        <v>0</v>
      </c>
      <c r="AH439" s="2">
        <f t="shared" si="95"/>
        <v>0</v>
      </c>
    </row>
    <row r="440" spans="1:34" ht="15.95" customHeight="1" x14ac:dyDescent="0.2">
      <c r="A440" s="138" t="str">
        <f>jogo!A440</f>
        <v>25.11. 19:00</v>
      </c>
      <c r="B440" s="139" t="str">
        <f>jogo!B440</f>
        <v>Avaí</v>
      </c>
      <c r="C440" s="140"/>
      <c r="D440" s="141" t="s">
        <v>52</v>
      </c>
      <c r="E440" s="141"/>
      <c r="F440" s="142" t="str">
        <f>jogo!D440</f>
        <v>Atlético-PR</v>
      </c>
      <c r="G440" s="196" t="str">
        <f>jogo!E440</f>
        <v>Ressacada</v>
      </c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2" t="str">
        <f t="shared" si="84"/>
        <v/>
      </c>
      <c r="X440" s="2" t="str">
        <f t="shared" si="85"/>
        <v/>
      </c>
      <c r="Y440" s="2" t="str">
        <f t="shared" si="86"/>
        <v/>
      </c>
      <c r="Z440" s="2" t="str">
        <f t="shared" si="87"/>
        <v/>
      </c>
      <c r="AA440" s="2" t="str">
        <f t="shared" si="88"/>
        <v/>
      </c>
      <c r="AB440" s="2" t="str">
        <f t="shared" si="89"/>
        <v/>
      </c>
      <c r="AC440" s="2">
        <f t="shared" si="90"/>
        <v>0</v>
      </c>
      <c r="AD440" s="2">
        <f t="shared" si="91"/>
        <v>0</v>
      </c>
      <c r="AE440" s="2">
        <f t="shared" si="92"/>
        <v>0</v>
      </c>
      <c r="AF440" s="2">
        <f t="shared" si="93"/>
        <v>0</v>
      </c>
      <c r="AG440" s="2">
        <f t="shared" si="94"/>
        <v>0</v>
      </c>
      <c r="AH440" s="2">
        <f t="shared" si="95"/>
        <v>0</v>
      </c>
    </row>
    <row r="441" spans="1:34" ht="15.95" customHeight="1" x14ac:dyDescent="0.2">
      <c r="A441" s="138" t="str">
        <f>jogo!A441</f>
        <v>25.11. 19:00</v>
      </c>
      <c r="B441" s="139" t="str">
        <f>jogo!B441</f>
        <v>Bahia</v>
      </c>
      <c r="C441" s="140"/>
      <c r="D441" s="141" t="s">
        <v>52</v>
      </c>
      <c r="E441" s="141"/>
      <c r="F441" s="142" t="str">
        <f>jogo!D441</f>
        <v>Chapecoense</v>
      </c>
      <c r="G441" s="196" t="str">
        <f>jogo!E441</f>
        <v>Arena Fonte Nova</v>
      </c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2" t="str">
        <f t="shared" si="84"/>
        <v/>
      </c>
      <c r="X441" s="2" t="str">
        <f t="shared" si="85"/>
        <v/>
      </c>
      <c r="Y441" s="2" t="str">
        <f t="shared" si="86"/>
        <v/>
      </c>
      <c r="Z441" s="2" t="str">
        <f t="shared" si="87"/>
        <v/>
      </c>
      <c r="AA441" s="2" t="str">
        <f t="shared" si="88"/>
        <v/>
      </c>
      <c r="AB441" s="2" t="str">
        <f t="shared" si="89"/>
        <v/>
      </c>
      <c r="AC441" s="2">
        <f t="shared" si="90"/>
        <v>0</v>
      </c>
      <c r="AD441" s="2">
        <f t="shared" si="91"/>
        <v>0</v>
      </c>
      <c r="AE441" s="2">
        <f t="shared" si="92"/>
        <v>0</v>
      </c>
      <c r="AF441" s="2">
        <f t="shared" si="93"/>
        <v>0</v>
      </c>
      <c r="AG441" s="2">
        <f t="shared" si="94"/>
        <v>0</v>
      </c>
      <c r="AH441" s="2">
        <f t="shared" si="95"/>
        <v>0</v>
      </c>
    </row>
    <row r="442" spans="1:34" ht="15.95" customHeight="1" x14ac:dyDescent="0.2">
      <c r="A442" s="138" t="str">
        <f>jogo!A442</f>
        <v>25.11. 19:00</v>
      </c>
      <c r="B442" s="139" t="str">
        <f>jogo!B442</f>
        <v>Corinthians</v>
      </c>
      <c r="C442" s="140"/>
      <c r="D442" s="141" t="s">
        <v>52</v>
      </c>
      <c r="E442" s="141"/>
      <c r="F442" s="142" t="str">
        <f>jogo!D442</f>
        <v>Atlético-MG</v>
      </c>
      <c r="G442" s="196" t="str">
        <f>jogo!E442</f>
        <v>Arena Corinthians</v>
      </c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2" t="str">
        <f t="shared" si="84"/>
        <v/>
      </c>
      <c r="X442" s="2" t="str">
        <f t="shared" si="85"/>
        <v/>
      </c>
      <c r="Y442" s="2" t="str">
        <f t="shared" si="86"/>
        <v/>
      </c>
      <c r="Z442" s="2" t="str">
        <f t="shared" si="87"/>
        <v/>
      </c>
      <c r="AA442" s="2" t="str">
        <f t="shared" si="88"/>
        <v/>
      </c>
      <c r="AB442" s="2" t="str">
        <f t="shared" si="89"/>
        <v/>
      </c>
      <c r="AC442" s="2">
        <f t="shared" si="90"/>
        <v>0</v>
      </c>
      <c r="AD442" s="2">
        <f t="shared" si="91"/>
        <v>0</v>
      </c>
      <c r="AE442" s="2">
        <f t="shared" si="92"/>
        <v>0</v>
      </c>
      <c r="AF442" s="2">
        <f t="shared" si="93"/>
        <v>0</v>
      </c>
      <c r="AG442" s="2">
        <f t="shared" si="94"/>
        <v>0</v>
      </c>
      <c r="AH442" s="2">
        <f t="shared" si="95"/>
        <v>0</v>
      </c>
    </row>
    <row r="443" spans="1:34" ht="15.95" customHeight="1" x14ac:dyDescent="0.25">
      <c r="A443" s="138" t="str">
        <f>jogo!A443</f>
        <v>25.11. 19:00</v>
      </c>
      <c r="B443" s="139" t="str">
        <f>jogo!B443</f>
        <v>Coritiba</v>
      </c>
      <c r="C443" s="140"/>
      <c r="D443" s="141" t="s">
        <v>52</v>
      </c>
      <c r="E443" s="141"/>
      <c r="F443" s="142" t="str">
        <f>jogo!D443</f>
        <v>São Paulo</v>
      </c>
      <c r="G443" s="196" t="str">
        <f>jogo!E443</f>
        <v>Couto Pereira</v>
      </c>
      <c r="H443" s="114"/>
      <c r="I443" s="115"/>
      <c r="J443" s="116"/>
      <c r="K443" s="117"/>
      <c r="L443" s="117"/>
      <c r="M443" s="117"/>
      <c r="N443" s="117"/>
      <c r="O443" s="117"/>
      <c r="P443" s="117"/>
      <c r="Q443" s="117"/>
      <c r="R443" s="117"/>
      <c r="S443" s="118"/>
      <c r="T443" s="119"/>
      <c r="U443" s="120"/>
      <c r="V443" s="115"/>
      <c r="W443" s="2" t="str">
        <f t="shared" si="84"/>
        <v/>
      </c>
      <c r="X443" s="2" t="str">
        <f t="shared" si="85"/>
        <v/>
      </c>
      <c r="Y443" s="2" t="str">
        <f t="shared" si="86"/>
        <v/>
      </c>
      <c r="Z443" s="2" t="str">
        <f t="shared" si="87"/>
        <v/>
      </c>
      <c r="AA443" s="2" t="str">
        <f t="shared" si="88"/>
        <v/>
      </c>
      <c r="AB443" s="2" t="str">
        <f t="shared" si="89"/>
        <v/>
      </c>
      <c r="AC443" s="2">
        <f t="shared" si="90"/>
        <v>0</v>
      </c>
      <c r="AD443" s="2">
        <f t="shared" si="91"/>
        <v>0</v>
      </c>
      <c r="AE443" s="2">
        <f t="shared" si="92"/>
        <v>0</v>
      </c>
      <c r="AF443" s="2">
        <f t="shared" si="93"/>
        <v>0</v>
      </c>
      <c r="AG443" s="2">
        <f t="shared" si="94"/>
        <v>0</v>
      </c>
      <c r="AH443" s="2">
        <f t="shared" si="95"/>
        <v>0</v>
      </c>
    </row>
    <row r="444" spans="1:34" ht="15.95" customHeight="1" x14ac:dyDescent="0.25">
      <c r="A444" s="138" t="str">
        <f>jogo!A444</f>
        <v>25.11. 19:00</v>
      </c>
      <c r="B444" s="139" t="str">
        <f>jogo!B444</f>
        <v>Cruzeiro</v>
      </c>
      <c r="C444" s="140"/>
      <c r="D444" s="141" t="s">
        <v>52</v>
      </c>
      <c r="E444" s="141"/>
      <c r="F444" s="142" t="str">
        <f>jogo!D444</f>
        <v>Vasco</v>
      </c>
      <c r="G444" s="196" t="str">
        <f>jogo!E444</f>
        <v>Mineirão</v>
      </c>
      <c r="H444" s="14"/>
      <c r="W444" s="2" t="str">
        <f t="shared" si="84"/>
        <v/>
      </c>
      <c r="X444" s="2" t="str">
        <f t="shared" si="85"/>
        <v/>
      </c>
      <c r="Y444" s="2" t="str">
        <f t="shared" si="86"/>
        <v/>
      </c>
      <c r="Z444" s="2" t="str">
        <f t="shared" si="87"/>
        <v/>
      </c>
      <c r="AA444" s="2" t="str">
        <f t="shared" si="88"/>
        <v/>
      </c>
      <c r="AB444" s="2" t="str">
        <f t="shared" si="89"/>
        <v/>
      </c>
      <c r="AC444" s="2">
        <f t="shared" si="90"/>
        <v>0</v>
      </c>
      <c r="AD444" s="2">
        <f t="shared" si="91"/>
        <v>0</v>
      </c>
      <c r="AE444" s="2">
        <f t="shared" si="92"/>
        <v>0</v>
      </c>
      <c r="AF444" s="2">
        <f t="shared" si="93"/>
        <v>0</v>
      </c>
      <c r="AG444" s="2">
        <f t="shared" si="94"/>
        <v>0</v>
      </c>
      <c r="AH444" s="2">
        <f t="shared" si="95"/>
        <v>0</v>
      </c>
    </row>
    <row r="445" spans="1:34" ht="15.95" customHeight="1" x14ac:dyDescent="0.25">
      <c r="A445" s="138" t="str">
        <f>jogo!A445</f>
        <v>25.11. 19:00</v>
      </c>
      <c r="B445" s="139" t="str">
        <f>jogo!B445</f>
        <v>Flamengo</v>
      </c>
      <c r="C445" s="140"/>
      <c r="D445" s="141" t="s">
        <v>52</v>
      </c>
      <c r="E445" s="141"/>
      <c r="F445" s="142" t="str">
        <f>jogo!D445</f>
        <v>Santos</v>
      </c>
      <c r="G445" s="196" t="str">
        <f>jogo!E445</f>
        <v>Maracanã</v>
      </c>
      <c r="H445" s="14"/>
      <c r="W445" s="2" t="str">
        <f t="shared" si="84"/>
        <v/>
      </c>
      <c r="X445" s="2" t="str">
        <f t="shared" si="85"/>
        <v/>
      </c>
      <c r="Y445" s="2" t="str">
        <f t="shared" si="86"/>
        <v/>
      </c>
      <c r="Z445" s="2" t="str">
        <f t="shared" si="87"/>
        <v/>
      </c>
      <c r="AA445" s="2" t="str">
        <f t="shared" si="88"/>
        <v/>
      </c>
      <c r="AB445" s="2" t="str">
        <f t="shared" si="89"/>
        <v/>
      </c>
      <c r="AC445" s="2">
        <f t="shared" si="90"/>
        <v>0</v>
      </c>
      <c r="AD445" s="2">
        <f t="shared" si="91"/>
        <v>0</v>
      </c>
      <c r="AE445" s="2">
        <f t="shared" si="92"/>
        <v>0</v>
      </c>
      <c r="AF445" s="2">
        <f t="shared" si="93"/>
        <v>0</v>
      </c>
      <c r="AG445" s="2">
        <f t="shared" si="94"/>
        <v>0</v>
      </c>
      <c r="AH445" s="2">
        <f t="shared" si="95"/>
        <v>0</v>
      </c>
    </row>
    <row r="446" spans="1:34" ht="15.95" customHeight="1" x14ac:dyDescent="0.25">
      <c r="A446" s="138" t="str">
        <f>jogo!A446</f>
        <v>25.11. 19:00</v>
      </c>
      <c r="B446" s="139" t="str">
        <f>jogo!B446</f>
        <v>Fluminense</v>
      </c>
      <c r="C446" s="140"/>
      <c r="D446" s="141" t="s">
        <v>52</v>
      </c>
      <c r="E446" s="141"/>
      <c r="F446" s="142" t="str">
        <f>jogo!D446</f>
        <v>Sport Recife</v>
      </c>
      <c r="G446" s="196" t="str">
        <f>jogo!E446</f>
        <v>Maracanã</v>
      </c>
      <c r="H446" s="14"/>
      <c r="W446" s="2" t="str">
        <f t="shared" si="84"/>
        <v/>
      </c>
      <c r="X446" s="2" t="str">
        <f t="shared" si="85"/>
        <v/>
      </c>
      <c r="Y446" s="2" t="str">
        <f t="shared" si="86"/>
        <v/>
      </c>
      <c r="Z446" s="2" t="str">
        <f t="shared" si="87"/>
        <v/>
      </c>
      <c r="AA446" s="2" t="str">
        <f t="shared" si="88"/>
        <v/>
      </c>
      <c r="AB446" s="2" t="str">
        <f t="shared" si="89"/>
        <v/>
      </c>
      <c r="AC446" s="2">
        <f t="shared" si="90"/>
        <v>0</v>
      </c>
      <c r="AD446" s="2">
        <f t="shared" si="91"/>
        <v>0</v>
      </c>
      <c r="AE446" s="2">
        <f t="shared" si="92"/>
        <v>0</v>
      </c>
      <c r="AF446" s="2">
        <f t="shared" si="93"/>
        <v>0</v>
      </c>
      <c r="AG446" s="2">
        <f t="shared" si="94"/>
        <v>0</v>
      </c>
      <c r="AH446" s="2">
        <f t="shared" si="95"/>
        <v>0</v>
      </c>
    </row>
    <row r="447" spans="1:34" ht="15.95" customHeight="1" x14ac:dyDescent="0.25">
      <c r="A447" s="138" t="str">
        <f>jogo!A447</f>
        <v>25.11. 19:00</v>
      </c>
      <c r="B447" s="139" t="str">
        <f>jogo!B447</f>
        <v>Grêmio</v>
      </c>
      <c r="C447" s="140"/>
      <c r="D447" s="141" t="s">
        <v>52</v>
      </c>
      <c r="E447" s="141"/>
      <c r="F447" s="142" t="str">
        <f>jogo!D447</f>
        <v>Atlético-GO</v>
      </c>
      <c r="G447" s="196" t="str">
        <f>jogo!E447</f>
        <v>Arena do Grêmio</v>
      </c>
      <c r="H447" s="14"/>
      <c r="W447" s="2" t="str">
        <f t="shared" si="84"/>
        <v/>
      </c>
      <c r="X447" s="2" t="str">
        <f t="shared" si="85"/>
        <v/>
      </c>
      <c r="Y447" s="2" t="str">
        <f t="shared" si="86"/>
        <v/>
      </c>
      <c r="Z447" s="2" t="str">
        <f t="shared" si="87"/>
        <v/>
      </c>
      <c r="AA447" s="2" t="str">
        <f t="shared" si="88"/>
        <v/>
      </c>
      <c r="AB447" s="2" t="str">
        <f t="shared" si="89"/>
        <v/>
      </c>
      <c r="AC447" s="2">
        <f t="shared" si="90"/>
        <v>0</v>
      </c>
      <c r="AD447" s="2">
        <f t="shared" si="91"/>
        <v>0</v>
      </c>
      <c r="AE447" s="2">
        <f t="shared" si="92"/>
        <v>0</v>
      </c>
      <c r="AF447" s="2">
        <f t="shared" si="93"/>
        <v>0</v>
      </c>
      <c r="AG447" s="2">
        <f t="shared" si="94"/>
        <v>0</v>
      </c>
      <c r="AH447" s="2">
        <f t="shared" si="95"/>
        <v>0</v>
      </c>
    </row>
    <row r="448" spans="1:34" ht="15.95" customHeight="1" x14ac:dyDescent="0.25">
      <c r="A448" s="138" t="str">
        <f>jogo!A448</f>
        <v>25.11. 19:00</v>
      </c>
      <c r="B448" s="139" t="str">
        <f>jogo!B448</f>
        <v>Palmeiras</v>
      </c>
      <c r="C448" s="140"/>
      <c r="D448" s="141" t="s">
        <v>52</v>
      </c>
      <c r="E448" s="141"/>
      <c r="F448" s="142" t="str">
        <f>jogo!D448</f>
        <v>Botafogo</v>
      </c>
      <c r="G448" s="196" t="str">
        <f>jogo!E448</f>
        <v>Allianz Parque</v>
      </c>
      <c r="H448" s="14"/>
      <c r="W448" s="2" t="str">
        <f t="shared" si="84"/>
        <v/>
      </c>
      <c r="X448" s="2" t="str">
        <f t="shared" si="85"/>
        <v/>
      </c>
      <c r="Y448" s="2" t="str">
        <f t="shared" si="86"/>
        <v/>
      </c>
      <c r="Z448" s="2" t="str">
        <f t="shared" si="87"/>
        <v/>
      </c>
      <c r="AA448" s="2" t="str">
        <f t="shared" si="88"/>
        <v/>
      </c>
      <c r="AB448" s="2" t="str">
        <f t="shared" si="89"/>
        <v/>
      </c>
      <c r="AC448" s="2">
        <f t="shared" si="90"/>
        <v>0</v>
      </c>
      <c r="AD448" s="2">
        <f t="shared" si="91"/>
        <v>0</v>
      </c>
      <c r="AE448" s="2">
        <f t="shared" si="92"/>
        <v>0</v>
      </c>
      <c r="AF448" s="2">
        <f t="shared" si="93"/>
        <v>0</v>
      </c>
      <c r="AG448" s="2">
        <f t="shared" si="94"/>
        <v>0</v>
      </c>
      <c r="AH448" s="2">
        <f t="shared" si="95"/>
        <v>0</v>
      </c>
    </row>
    <row r="449" spans="1:34" ht="15.95" customHeight="1" x14ac:dyDescent="0.25">
      <c r="A449" s="138" t="str">
        <f>jogo!A449</f>
        <v>25.11. 19:00</v>
      </c>
      <c r="B449" s="139" t="str">
        <f>jogo!B449</f>
        <v>Ponte Preta</v>
      </c>
      <c r="C449" s="140"/>
      <c r="D449" s="141" t="s">
        <v>52</v>
      </c>
      <c r="E449" s="141"/>
      <c r="F449" s="142" t="str">
        <f>jogo!D449</f>
        <v>Vitória</v>
      </c>
      <c r="G449" s="196" t="str">
        <f>jogo!E449</f>
        <v>Moisés Lucarelli</v>
      </c>
      <c r="H449" s="14"/>
      <c r="W449" s="2" t="str">
        <f t="shared" si="84"/>
        <v/>
      </c>
      <c r="X449" s="2" t="str">
        <f t="shared" si="85"/>
        <v/>
      </c>
      <c r="Y449" s="2" t="str">
        <f t="shared" si="86"/>
        <v/>
      </c>
      <c r="Z449" s="2" t="str">
        <f t="shared" si="87"/>
        <v/>
      </c>
      <c r="AA449" s="2" t="str">
        <f t="shared" si="88"/>
        <v/>
      </c>
      <c r="AB449" s="2" t="str">
        <f t="shared" si="89"/>
        <v/>
      </c>
      <c r="AC449" s="2">
        <f t="shared" si="90"/>
        <v>0</v>
      </c>
      <c r="AD449" s="2">
        <f t="shared" si="91"/>
        <v>0</v>
      </c>
      <c r="AE449" s="2">
        <f t="shared" si="92"/>
        <v>0</v>
      </c>
      <c r="AF449" s="2">
        <f t="shared" si="93"/>
        <v>0</v>
      </c>
      <c r="AG449" s="2">
        <f t="shared" si="94"/>
        <v>0</v>
      </c>
      <c r="AH449" s="2">
        <f t="shared" si="95"/>
        <v>0</v>
      </c>
    </row>
    <row r="450" spans="1:34" ht="15.95" customHeight="1" x14ac:dyDescent="0.25">
      <c r="A450" s="121" t="s">
        <v>92</v>
      </c>
      <c r="B450" s="122"/>
      <c r="C450" s="137"/>
      <c r="D450" s="122"/>
      <c r="E450" s="122"/>
      <c r="F450" s="122"/>
      <c r="G450" s="123"/>
      <c r="H450" s="13"/>
      <c r="W450" s="2" t="str">
        <f t="shared" si="84"/>
        <v/>
      </c>
      <c r="X450" s="2" t="str">
        <f t="shared" si="85"/>
        <v/>
      </c>
      <c r="Y450" s="2" t="str">
        <f t="shared" si="86"/>
        <v/>
      </c>
      <c r="Z450" s="2" t="str">
        <f t="shared" si="87"/>
        <v/>
      </c>
      <c r="AA450" s="2" t="str">
        <f t="shared" si="88"/>
        <v/>
      </c>
      <c r="AB450" s="2" t="str">
        <f t="shared" si="89"/>
        <v/>
      </c>
      <c r="AC450" s="2">
        <f t="shared" si="90"/>
        <v>0</v>
      </c>
      <c r="AD450" s="2">
        <f t="shared" si="91"/>
        <v>0</v>
      </c>
      <c r="AE450" s="2">
        <f t="shared" si="92"/>
        <v>0</v>
      </c>
      <c r="AF450" s="2">
        <f t="shared" si="93"/>
        <v>0</v>
      </c>
      <c r="AG450" s="2">
        <f t="shared" si="94"/>
        <v>0</v>
      </c>
      <c r="AH450" s="2">
        <f t="shared" si="95"/>
        <v>0</v>
      </c>
    </row>
    <row r="451" spans="1:34" ht="15.95" customHeight="1" x14ac:dyDescent="0.25">
      <c r="A451" s="124" t="s">
        <v>54</v>
      </c>
      <c r="B451" s="124"/>
      <c r="C451" s="132"/>
      <c r="D451" s="125"/>
      <c r="E451" s="124"/>
      <c r="F451" s="124"/>
      <c r="G451" s="124" t="s">
        <v>50</v>
      </c>
      <c r="H451" s="14"/>
      <c r="W451" s="2" t="str">
        <f t="shared" si="84"/>
        <v/>
      </c>
      <c r="X451" s="2" t="str">
        <f t="shared" si="85"/>
        <v/>
      </c>
      <c r="Y451" s="2" t="str">
        <f t="shared" si="86"/>
        <v/>
      </c>
      <c r="Z451" s="2" t="str">
        <f t="shared" si="87"/>
        <v/>
      </c>
      <c r="AA451" s="2" t="str">
        <f t="shared" si="88"/>
        <v/>
      </c>
      <c r="AB451" s="2" t="str">
        <f t="shared" si="89"/>
        <v/>
      </c>
      <c r="AC451" s="2">
        <f t="shared" si="90"/>
        <v>0</v>
      </c>
      <c r="AD451" s="2">
        <f t="shared" si="91"/>
        <v>0</v>
      </c>
      <c r="AE451" s="2">
        <f t="shared" si="92"/>
        <v>0</v>
      </c>
      <c r="AF451" s="2">
        <f t="shared" si="93"/>
        <v>0</v>
      </c>
      <c r="AG451" s="2">
        <f t="shared" si="94"/>
        <v>0</v>
      </c>
      <c r="AH451" s="2">
        <f t="shared" si="95"/>
        <v>0</v>
      </c>
    </row>
    <row r="452" spans="1:34" ht="15.95" customHeight="1" x14ac:dyDescent="0.25">
      <c r="A452" s="138" t="str">
        <f>jogo!A452</f>
        <v>03.12. 19:00</v>
      </c>
      <c r="B452" s="139" t="str">
        <f>jogo!B452</f>
        <v>Atlético-GO</v>
      </c>
      <c r="C452" s="140"/>
      <c r="D452" s="141" t="s">
        <v>52</v>
      </c>
      <c r="E452" s="141"/>
      <c r="F452" s="142" t="str">
        <f>jogo!D452</f>
        <v>Fluminense</v>
      </c>
      <c r="G452" s="196" t="str">
        <f>jogo!E452</f>
        <v>Serra Dourada</v>
      </c>
      <c r="H452" s="14"/>
      <c r="W452" s="2" t="str">
        <f t="shared" si="84"/>
        <v/>
      </c>
      <c r="X452" s="2" t="str">
        <f t="shared" si="85"/>
        <v/>
      </c>
      <c r="Y452" s="2" t="str">
        <f t="shared" si="86"/>
        <v/>
      </c>
      <c r="Z452" s="2" t="str">
        <f t="shared" si="87"/>
        <v/>
      </c>
      <c r="AA452" s="2" t="str">
        <f t="shared" si="88"/>
        <v/>
      </c>
      <c r="AB452" s="2" t="str">
        <f t="shared" si="89"/>
        <v/>
      </c>
      <c r="AC452" s="2">
        <f t="shared" si="90"/>
        <v>0</v>
      </c>
      <c r="AD452" s="2">
        <f t="shared" si="91"/>
        <v>0</v>
      </c>
      <c r="AE452" s="2">
        <f t="shared" si="92"/>
        <v>0</v>
      </c>
      <c r="AF452" s="2">
        <f t="shared" si="93"/>
        <v>0</v>
      </c>
      <c r="AG452" s="2">
        <f t="shared" si="94"/>
        <v>0</v>
      </c>
      <c r="AH452" s="2">
        <f t="shared" si="95"/>
        <v>0</v>
      </c>
    </row>
    <row r="453" spans="1:34" ht="15.95" customHeight="1" x14ac:dyDescent="0.25">
      <c r="A453" s="138" t="str">
        <f>jogo!A453</f>
        <v>03.12. 19:00</v>
      </c>
      <c r="B453" s="139" t="str">
        <f>jogo!B453</f>
        <v>Atlético-MG</v>
      </c>
      <c r="C453" s="140"/>
      <c r="D453" s="141" t="s">
        <v>52</v>
      </c>
      <c r="E453" s="141"/>
      <c r="F453" s="142" t="str">
        <f>jogo!D453</f>
        <v>Grêmio</v>
      </c>
      <c r="G453" s="196" t="str">
        <f>jogo!E453</f>
        <v>Independência</v>
      </c>
      <c r="H453" s="14"/>
      <c r="W453" s="2" t="str">
        <f t="shared" si="84"/>
        <v/>
      </c>
      <c r="X453" s="2" t="str">
        <f t="shared" si="85"/>
        <v/>
      </c>
      <c r="Y453" s="2" t="str">
        <f t="shared" si="86"/>
        <v/>
      </c>
      <c r="Z453" s="2" t="str">
        <f t="shared" si="87"/>
        <v/>
      </c>
      <c r="AA453" s="2" t="str">
        <f t="shared" si="88"/>
        <v/>
      </c>
      <c r="AB453" s="2" t="str">
        <f t="shared" si="89"/>
        <v/>
      </c>
      <c r="AC453" s="2">
        <f t="shared" si="90"/>
        <v>0</v>
      </c>
      <c r="AD453" s="2">
        <f t="shared" si="91"/>
        <v>0</v>
      </c>
      <c r="AE453" s="2">
        <f t="shared" si="92"/>
        <v>0</v>
      </c>
      <c r="AF453" s="2">
        <f t="shared" si="93"/>
        <v>0</v>
      </c>
      <c r="AG453" s="2">
        <f t="shared" si="94"/>
        <v>0</v>
      </c>
      <c r="AH453" s="2">
        <f t="shared" si="95"/>
        <v>0</v>
      </c>
    </row>
    <row r="454" spans="1:34" ht="15.95" customHeight="1" x14ac:dyDescent="0.25">
      <c r="A454" s="138" t="str">
        <f>jogo!A454</f>
        <v>03.12. 19:00</v>
      </c>
      <c r="B454" s="139" t="str">
        <f>jogo!B454</f>
        <v>Atlético-PR</v>
      </c>
      <c r="C454" s="140"/>
      <c r="D454" s="141" t="s">
        <v>52</v>
      </c>
      <c r="E454" s="141"/>
      <c r="F454" s="142" t="str">
        <f>jogo!D454</f>
        <v>Palmeiras</v>
      </c>
      <c r="G454" s="196" t="str">
        <f>jogo!E454</f>
        <v>Arena da Baixada</v>
      </c>
      <c r="H454" s="14"/>
      <c r="W454" s="2" t="str">
        <f t="shared" ref="W454:W517" si="96">IF(C454&amp;E454="","",IF(C454=E454,1,IF(C454&gt;E454,3,IF(C454&lt;E454,0))))</f>
        <v/>
      </c>
      <c r="X454" s="2" t="str">
        <f t="shared" ref="X454:X517" si="97">IF(C454&amp;E454="","",IF(E454=C454,1,IF(C454&lt;E454,3,IF(C454&gt;E454,0))))</f>
        <v/>
      </c>
      <c r="Y454" s="2" t="str">
        <f t="shared" ref="Y454:Y517" si="98">IF(C454&amp;E454="","",IF(C454&amp;E454&lt;&gt;"",1))</f>
        <v/>
      </c>
      <c r="Z454" s="2" t="str">
        <f t="shared" ref="Z454:Z517" si="99">IF(C454&amp;E454="","",IF(C454&amp;E454&lt;&gt;"",1))</f>
        <v/>
      </c>
      <c r="AA454" s="2" t="str">
        <f t="shared" ref="AA454:AA517" si="100">IF(C454="","",C454)</f>
        <v/>
      </c>
      <c r="AB454" s="2" t="str">
        <f t="shared" ref="AB454:AB517" si="101">IF(E454="","",E454)</f>
        <v/>
      </c>
      <c r="AC454" s="2">
        <f t="shared" si="90"/>
        <v>0</v>
      </c>
      <c r="AD454" s="2">
        <f t="shared" si="91"/>
        <v>0</v>
      </c>
      <c r="AE454" s="2">
        <f t="shared" si="92"/>
        <v>0</v>
      </c>
      <c r="AF454" s="2">
        <f t="shared" si="93"/>
        <v>0</v>
      </c>
      <c r="AG454" s="2">
        <f t="shared" si="94"/>
        <v>0</v>
      </c>
      <c r="AH454" s="2">
        <f t="shared" si="95"/>
        <v>0</v>
      </c>
    </row>
    <row r="455" spans="1:34" ht="15.95" customHeight="1" x14ac:dyDescent="0.25">
      <c r="A455" s="138" t="str">
        <f>jogo!A455</f>
        <v>03.12. 19:00</v>
      </c>
      <c r="B455" s="139" t="str">
        <f>jogo!B455</f>
        <v>Botafogo</v>
      </c>
      <c r="C455" s="140"/>
      <c r="D455" s="141" t="s">
        <v>52</v>
      </c>
      <c r="E455" s="141"/>
      <c r="F455" s="142" t="str">
        <f>jogo!D455</f>
        <v>Cruzeiro</v>
      </c>
      <c r="G455" s="196" t="str">
        <f>jogo!E455</f>
        <v>Nilton Santos</v>
      </c>
      <c r="H455" s="13"/>
      <c r="W455" s="2" t="str">
        <f t="shared" si="96"/>
        <v/>
      </c>
      <c r="X455" s="2" t="str">
        <f t="shared" si="97"/>
        <v/>
      </c>
      <c r="Y455" s="2" t="str">
        <f t="shared" si="98"/>
        <v/>
      </c>
      <c r="Z455" s="2" t="str">
        <f t="shared" si="99"/>
        <v/>
      </c>
      <c r="AA455" s="2" t="str">
        <f t="shared" si="100"/>
        <v/>
      </c>
      <c r="AB455" s="2" t="str">
        <f t="shared" si="101"/>
        <v/>
      </c>
      <c r="AC455" s="2">
        <f t="shared" ref="AC455:AC499" si="102">IF(W455=3,1,0)</f>
        <v>0</v>
      </c>
      <c r="AD455" s="2">
        <f t="shared" ref="AD455:AD499" si="103">IF(X455=3,1,0)</f>
        <v>0</v>
      </c>
      <c r="AE455" s="2">
        <f t="shared" ref="AE455:AE499" si="104">IF(W455=1,1,0)</f>
        <v>0</v>
      </c>
      <c r="AF455" s="2">
        <f t="shared" ref="AF455:AF499" si="105">IF(X455=1,1,0)</f>
        <v>0</v>
      </c>
      <c r="AG455" s="2">
        <f t="shared" ref="AG455:AG499" si="106">IF(W455=0,1,0)</f>
        <v>0</v>
      </c>
      <c r="AH455" s="2">
        <f t="shared" ref="AH455:AH500" si="107">IF(X455=0,1,0)</f>
        <v>0</v>
      </c>
    </row>
    <row r="456" spans="1:34" ht="15.95" customHeight="1" x14ac:dyDescent="0.25">
      <c r="A456" s="138" t="str">
        <f>jogo!A456</f>
        <v>03.12. 19:00</v>
      </c>
      <c r="B456" s="139" t="str">
        <f>jogo!B456</f>
        <v>Chapecoense</v>
      </c>
      <c r="C456" s="140"/>
      <c r="D456" s="141" t="s">
        <v>52</v>
      </c>
      <c r="E456" s="141"/>
      <c r="F456" s="142" t="str">
        <f>jogo!D456</f>
        <v>Coritiba</v>
      </c>
      <c r="G456" s="196" t="str">
        <f>jogo!E456</f>
        <v>Arena Condá</v>
      </c>
      <c r="H456" s="14"/>
      <c r="W456" s="2" t="str">
        <f t="shared" si="96"/>
        <v/>
      </c>
      <c r="X456" s="2" t="str">
        <f t="shared" si="97"/>
        <v/>
      </c>
      <c r="Y456" s="2" t="str">
        <f t="shared" si="98"/>
        <v/>
      </c>
      <c r="Z456" s="2" t="str">
        <f t="shared" si="99"/>
        <v/>
      </c>
      <c r="AA456" s="2" t="str">
        <f t="shared" si="100"/>
        <v/>
      </c>
      <c r="AB456" s="2" t="str">
        <f t="shared" si="101"/>
        <v/>
      </c>
      <c r="AC456" s="2">
        <f t="shared" si="102"/>
        <v>0</v>
      </c>
      <c r="AD456" s="2">
        <f t="shared" si="103"/>
        <v>0</v>
      </c>
      <c r="AE456" s="2">
        <f t="shared" si="104"/>
        <v>0</v>
      </c>
      <c r="AF456" s="2">
        <f t="shared" si="105"/>
        <v>0</v>
      </c>
      <c r="AG456" s="2">
        <f t="shared" si="106"/>
        <v>0</v>
      </c>
      <c r="AH456" s="2">
        <f t="shared" si="107"/>
        <v>0</v>
      </c>
    </row>
    <row r="457" spans="1:34" ht="15.95" customHeight="1" x14ac:dyDescent="0.25">
      <c r="A457" s="138" t="str">
        <f>jogo!A457</f>
        <v>03.12. 19:00</v>
      </c>
      <c r="B457" s="139" t="str">
        <f>jogo!B457</f>
        <v>Santos</v>
      </c>
      <c r="C457" s="140"/>
      <c r="D457" s="141" t="s">
        <v>52</v>
      </c>
      <c r="E457" s="141"/>
      <c r="F457" s="142" t="str">
        <f>jogo!D457</f>
        <v>Avaí</v>
      </c>
      <c r="G457" s="196" t="str">
        <f>jogo!E457</f>
        <v>Vila Belmiro</v>
      </c>
      <c r="H457" s="14"/>
      <c r="W457" s="2" t="str">
        <f t="shared" si="96"/>
        <v/>
      </c>
      <c r="X457" s="2" t="str">
        <f t="shared" si="97"/>
        <v/>
      </c>
      <c r="Y457" s="2" t="str">
        <f t="shared" si="98"/>
        <v/>
      </c>
      <c r="Z457" s="2" t="str">
        <f t="shared" si="99"/>
        <v/>
      </c>
      <c r="AA457" s="2" t="str">
        <f t="shared" si="100"/>
        <v/>
      </c>
      <c r="AB457" s="2" t="str">
        <f t="shared" si="101"/>
        <v/>
      </c>
      <c r="AC457" s="2">
        <f t="shared" si="102"/>
        <v>0</v>
      </c>
      <c r="AD457" s="2">
        <f t="shared" si="103"/>
        <v>0</v>
      </c>
      <c r="AE457" s="2">
        <f t="shared" si="104"/>
        <v>0</v>
      </c>
      <c r="AF457" s="2">
        <f t="shared" si="105"/>
        <v>0</v>
      </c>
      <c r="AG457" s="2">
        <f t="shared" si="106"/>
        <v>0</v>
      </c>
      <c r="AH457" s="2">
        <f t="shared" si="107"/>
        <v>0</v>
      </c>
    </row>
    <row r="458" spans="1:34" ht="15.95" customHeight="1" x14ac:dyDescent="0.25">
      <c r="A458" s="138" t="str">
        <f>jogo!A458</f>
        <v>03.12. 19:00</v>
      </c>
      <c r="B458" s="139" t="str">
        <f>jogo!B458</f>
        <v>São Paulo</v>
      </c>
      <c r="C458" s="140"/>
      <c r="D458" s="141" t="s">
        <v>52</v>
      </c>
      <c r="E458" s="141"/>
      <c r="F458" s="142" t="str">
        <f>jogo!D458</f>
        <v>Bahia</v>
      </c>
      <c r="G458" s="196" t="str">
        <f>jogo!E458</f>
        <v>Morumbi</v>
      </c>
      <c r="H458" s="14"/>
      <c r="W458" s="2" t="str">
        <f t="shared" si="96"/>
        <v/>
      </c>
      <c r="X458" s="2" t="str">
        <f t="shared" si="97"/>
        <v/>
      </c>
      <c r="Y458" s="2" t="str">
        <f t="shared" si="98"/>
        <v/>
      </c>
      <c r="Z458" s="2" t="str">
        <f t="shared" si="99"/>
        <v/>
      </c>
      <c r="AA458" s="2" t="str">
        <f t="shared" si="100"/>
        <v/>
      </c>
      <c r="AB458" s="2" t="str">
        <f t="shared" si="101"/>
        <v/>
      </c>
      <c r="AC458" s="2">
        <f t="shared" si="102"/>
        <v>0</v>
      </c>
      <c r="AD458" s="2">
        <f t="shared" si="103"/>
        <v>0</v>
      </c>
      <c r="AE458" s="2">
        <f t="shared" si="104"/>
        <v>0</v>
      </c>
      <c r="AF458" s="2">
        <f t="shared" si="105"/>
        <v>0</v>
      </c>
      <c r="AG458" s="2">
        <f t="shared" si="106"/>
        <v>0</v>
      </c>
      <c r="AH458" s="2">
        <f t="shared" si="107"/>
        <v>0</v>
      </c>
    </row>
    <row r="459" spans="1:34" ht="15.95" customHeight="1" x14ac:dyDescent="0.25">
      <c r="A459" s="138" t="str">
        <f>jogo!A459</f>
        <v>03.12. 19:00</v>
      </c>
      <c r="B459" s="139" t="str">
        <f>jogo!B459</f>
        <v>Sport Recife</v>
      </c>
      <c r="C459" s="140"/>
      <c r="D459" s="141" t="s">
        <v>52</v>
      </c>
      <c r="E459" s="141"/>
      <c r="F459" s="142" t="str">
        <f>jogo!D459</f>
        <v>Corinthians</v>
      </c>
      <c r="G459" s="196" t="str">
        <f>jogo!E459</f>
        <v>Ilha do Retiro</v>
      </c>
      <c r="H459" s="13"/>
      <c r="W459" s="2" t="str">
        <f t="shared" si="96"/>
        <v/>
      </c>
      <c r="X459" s="2" t="str">
        <f t="shared" si="97"/>
        <v/>
      </c>
      <c r="Y459" s="2" t="str">
        <f t="shared" si="98"/>
        <v/>
      </c>
      <c r="Z459" s="2" t="str">
        <f t="shared" si="99"/>
        <v/>
      </c>
      <c r="AA459" s="2" t="str">
        <f t="shared" si="100"/>
        <v/>
      </c>
      <c r="AB459" s="2" t="str">
        <f t="shared" si="101"/>
        <v/>
      </c>
      <c r="AC459" s="2">
        <f t="shared" si="102"/>
        <v>0</v>
      </c>
      <c r="AD459" s="2">
        <f t="shared" si="103"/>
        <v>0</v>
      </c>
      <c r="AE459" s="2">
        <f t="shared" si="104"/>
        <v>0</v>
      </c>
      <c r="AF459" s="2">
        <f t="shared" si="105"/>
        <v>0</v>
      </c>
      <c r="AG459" s="2">
        <f t="shared" si="106"/>
        <v>0</v>
      </c>
      <c r="AH459" s="2">
        <f t="shared" si="107"/>
        <v>0</v>
      </c>
    </row>
    <row r="460" spans="1:34" ht="15.95" customHeight="1" x14ac:dyDescent="0.25">
      <c r="A460" s="138" t="str">
        <f>jogo!A460</f>
        <v>03.12. 19:00</v>
      </c>
      <c r="B460" s="139" t="str">
        <f>jogo!B460</f>
        <v>Vasco</v>
      </c>
      <c r="C460" s="140"/>
      <c r="D460" s="141" t="s">
        <v>52</v>
      </c>
      <c r="E460" s="141"/>
      <c r="F460" s="142" t="str">
        <f>jogo!D460</f>
        <v>Ponte Preta</v>
      </c>
      <c r="G460" s="196" t="str">
        <f>jogo!E460</f>
        <v>São Januário</v>
      </c>
      <c r="H460" s="14"/>
      <c r="W460" s="2" t="str">
        <f t="shared" si="96"/>
        <v/>
      </c>
      <c r="X460" s="2" t="str">
        <f t="shared" si="97"/>
        <v/>
      </c>
      <c r="Y460" s="2" t="str">
        <f t="shared" si="98"/>
        <v/>
      </c>
      <c r="Z460" s="2" t="str">
        <f t="shared" si="99"/>
        <v/>
      </c>
      <c r="AA460" s="2" t="str">
        <f t="shared" si="100"/>
        <v/>
      </c>
      <c r="AB460" s="2" t="str">
        <f t="shared" si="101"/>
        <v/>
      </c>
      <c r="AC460" s="2">
        <f t="shared" si="102"/>
        <v>0</v>
      </c>
      <c r="AD460" s="2">
        <f t="shared" si="103"/>
        <v>0</v>
      </c>
      <c r="AE460" s="2">
        <f t="shared" si="104"/>
        <v>0</v>
      </c>
      <c r="AF460" s="2">
        <f t="shared" si="105"/>
        <v>0</v>
      </c>
      <c r="AG460" s="2">
        <f t="shared" si="106"/>
        <v>0</v>
      </c>
      <c r="AH460" s="2">
        <f t="shared" si="107"/>
        <v>0</v>
      </c>
    </row>
    <row r="461" spans="1:34" ht="15.95" customHeight="1" x14ac:dyDescent="0.25">
      <c r="A461" s="138" t="str">
        <f>jogo!A461</f>
        <v>03.12. 19:00</v>
      </c>
      <c r="B461" s="139" t="str">
        <f>jogo!B461</f>
        <v>Vitória</v>
      </c>
      <c r="C461" s="140"/>
      <c r="D461" s="141" t="s">
        <v>52</v>
      </c>
      <c r="E461" s="141"/>
      <c r="F461" s="142" t="str">
        <f>jogo!D461</f>
        <v>Flamengo</v>
      </c>
      <c r="G461" s="196" t="str">
        <f>jogo!E461</f>
        <v>Barradão</v>
      </c>
      <c r="H461" s="14"/>
      <c r="W461" s="2" t="str">
        <f t="shared" si="96"/>
        <v/>
      </c>
      <c r="X461" s="2" t="str">
        <f t="shared" si="97"/>
        <v/>
      </c>
      <c r="Y461" s="2" t="str">
        <f t="shared" si="98"/>
        <v/>
      </c>
      <c r="Z461" s="2" t="str">
        <f t="shared" si="99"/>
        <v/>
      </c>
      <c r="AA461" s="2" t="str">
        <f t="shared" si="100"/>
        <v/>
      </c>
      <c r="AB461" s="2" t="str">
        <f t="shared" si="101"/>
        <v/>
      </c>
      <c r="AC461" s="2">
        <f t="shared" si="102"/>
        <v>0</v>
      </c>
      <c r="AD461" s="2">
        <f t="shared" si="103"/>
        <v>0</v>
      </c>
      <c r="AE461" s="2">
        <f t="shared" si="104"/>
        <v>0</v>
      </c>
      <c r="AF461" s="2">
        <f t="shared" si="105"/>
        <v>0</v>
      </c>
      <c r="AG461" s="2">
        <f t="shared" si="106"/>
        <v>0</v>
      </c>
      <c r="AH461" s="2">
        <f t="shared" si="107"/>
        <v>0</v>
      </c>
    </row>
    <row r="462" spans="1:34" ht="15.95" customHeight="1" x14ac:dyDescent="0.25">
      <c r="A462" s="126"/>
      <c r="B462" s="127"/>
      <c r="C462" s="133"/>
      <c r="D462" s="129"/>
      <c r="E462" s="128"/>
      <c r="F462" s="127"/>
      <c r="G462" s="130"/>
      <c r="H462" s="14"/>
      <c r="W462" s="2" t="str">
        <f t="shared" si="96"/>
        <v/>
      </c>
      <c r="X462" s="2" t="str">
        <f t="shared" si="97"/>
        <v/>
      </c>
      <c r="Y462" s="2" t="str">
        <f t="shared" si="98"/>
        <v/>
      </c>
      <c r="Z462" s="2" t="str">
        <f t="shared" si="99"/>
        <v/>
      </c>
      <c r="AA462" s="2" t="str">
        <f t="shared" si="100"/>
        <v/>
      </c>
      <c r="AB462" s="2" t="str">
        <f t="shared" si="101"/>
        <v/>
      </c>
      <c r="AC462" s="2">
        <f t="shared" si="102"/>
        <v>0</v>
      </c>
      <c r="AD462" s="2">
        <f t="shared" si="103"/>
        <v>0</v>
      </c>
      <c r="AE462" s="2">
        <f t="shared" si="104"/>
        <v>0</v>
      </c>
      <c r="AF462" s="2">
        <f t="shared" si="105"/>
        <v>0</v>
      </c>
      <c r="AG462" s="2">
        <f t="shared" si="106"/>
        <v>0</v>
      </c>
      <c r="AH462" s="2">
        <f t="shared" si="107"/>
        <v>0</v>
      </c>
    </row>
    <row r="463" spans="1:34" ht="15" customHeight="1" x14ac:dyDescent="0.25">
      <c r="A463" s="96"/>
      <c r="B463" s="48"/>
      <c r="C463" s="134"/>
      <c r="D463" s="106"/>
      <c r="E463" s="49"/>
      <c r="F463" s="48"/>
      <c r="G463" s="47"/>
      <c r="H463" s="14"/>
      <c r="W463" s="2" t="str">
        <f t="shared" si="96"/>
        <v/>
      </c>
      <c r="X463" s="2" t="str">
        <f t="shared" si="97"/>
        <v/>
      </c>
      <c r="Y463" s="2" t="str">
        <f t="shared" si="98"/>
        <v/>
      </c>
      <c r="Z463" s="2" t="str">
        <f t="shared" si="99"/>
        <v/>
      </c>
      <c r="AA463" s="2" t="str">
        <f t="shared" si="100"/>
        <v/>
      </c>
      <c r="AB463" s="2" t="str">
        <f t="shared" si="101"/>
        <v/>
      </c>
      <c r="AC463" s="2">
        <f t="shared" si="102"/>
        <v>0</v>
      </c>
      <c r="AD463" s="2">
        <f t="shared" si="103"/>
        <v>0</v>
      </c>
      <c r="AE463" s="2">
        <f t="shared" si="104"/>
        <v>0</v>
      </c>
      <c r="AF463" s="2">
        <f t="shared" si="105"/>
        <v>0</v>
      </c>
      <c r="AG463" s="2">
        <f t="shared" si="106"/>
        <v>0</v>
      </c>
      <c r="AH463" s="2">
        <f t="shared" si="107"/>
        <v>0</v>
      </c>
    </row>
    <row r="464" spans="1:34" ht="15" customHeight="1" x14ac:dyDescent="0.25">
      <c r="A464" s="96"/>
      <c r="B464" s="48"/>
      <c r="C464" s="134"/>
      <c r="D464" s="106"/>
      <c r="E464" s="49"/>
      <c r="F464" s="48"/>
      <c r="G464" s="47"/>
      <c r="H464" s="14"/>
      <c r="W464" s="2" t="str">
        <f t="shared" si="96"/>
        <v/>
      </c>
      <c r="X464" s="2" t="str">
        <f t="shared" si="97"/>
        <v/>
      </c>
      <c r="Y464" s="2" t="str">
        <f t="shared" si="98"/>
        <v/>
      </c>
      <c r="Z464" s="2" t="str">
        <f t="shared" si="99"/>
        <v/>
      </c>
      <c r="AA464" s="2" t="str">
        <f t="shared" si="100"/>
        <v/>
      </c>
      <c r="AB464" s="2" t="str">
        <f t="shared" si="101"/>
        <v/>
      </c>
      <c r="AC464" s="2">
        <f t="shared" si="102"/>
        <v>0</v>
      </c>
      <c r="AD464" s="2">
        <f t="shared" si="103"/>
        <v>0</v>
      </c>
      <c r="AE464" s="2">
        <f t="shared" si="104"/>
        <v>0</v>
      </c>
      <c r="AF464" s="2">
        <f t="shared" si="105"/>
        <v>0</v>
      </c>
      <c r="AG464" s="2">
        <f t="shared" si="106"/>
        <v>0</v>
      </c>
      <c r="AH464" s="2">
        <f t="shared" si="107"/>
        <v>0</v>
      </c>
    </row>
    <row r="465" spans="1:34" ht="15" customHeight="1" x14ac:dyDescent="0.25">
      <c r="A465" s="96"/>
      <c r="B465" s="48"/>
      <c r="C465" s="134"/>
      <c r="D465" s="106"/>
      <c r="E465" s="49"/>
      <c r="F465" s="48"/>
      <c r="G465" s="47"/>
      <c r="H465" s="14"/>
      <c r="W465" s="2" t="str">
        <f t="shared" si="96"/>
        <v/>
      </c>
      <c r="X465" s="2" t="str">
        <f t="shared" si="97"/>
        <v/>
      </c>
      <c r="Y465" s="2" t="str">
        <f t="shared" si="98"/>
        <v/>
      </c>
      <c r="Z465" s="2" t="str">
        <f t="shared" si="99"/>
        <v/>
      </c>
      <c r="AA465" s="2" t="str">
        <f t="shared" si="100"/>
        <v/>
      </c>
      <c r="AB465" s="2" t="str">
        <f t="shared" si="101"/>
        <v/>
      </c>
      <c r="AC465" s="2">
        <f t="shared" si="102"/>
        <v>0</v>
      </c>
      <c r="AD465" s="2">
        <f t="shared" si="103"/>
        <v>0</v>
      </c>
      <c r="AE465" s="2">
        <f t="shared" si="104"/>
        <v>0</v>
      </c>
      <c r="AF465" s="2">
        <f t="shared" si="105"/>
        <v>0</v>
      </c>
      <c r="AG465" s="2">
        <f t="shared" si="106"/>
        <v>0</v>
      </c>
      <c r="AH465" s="2">
        <f t="shared" si="107"/>
        <v>0</v>
      </c>
    </row>
    <row r="466" spans="1:34" ht="15" customHeight="1" x14ac:dyDescent="0.25">
      <c r="A466" s="96"/>
      <c r="B466" s="48"/>
      <c r="C466" s="134"/>
      <c r="D466" s="106"/>
      <c r="E466" s="49"/>
      <c r="F466" s="48"/>
      <c r="G466" s="47"/>
      <c r="H466" s="14"/>
      <c r="W466" s="2" t="str">
        <f t="shared" si="96"/>
        <v/>
      </c>
      <c r="X466" s="2" t="str">
        <f t="shared" si="97"/>
        <v/>
      </c>
      <c r="Y466" s="2" t="str">
        <f t="shared" si="98"/>
        <v/>
      </c>
      <c r="Z466" s="2" t="str">
        <f t="shared" si="99"/>
        <v/>
      </c>
      <c r="AA466" s="2" t="str">
        <f t="shared" si="100"/>
        <v/>
      </c>
      <c r="AB466" s="2" t="str">
        <f t="shared" si="101"/>
        <v/>
      </c>
      <c r="AC466" s="2">
        <f t="shared" si="102"/>
        <v>0</v>
      </c>
      <c r="AD466" s="2">
        <f t="shared" si="103"/>
        <v>0</v>
      </c>
      <c r="AE466" s="2">
        <f t="shared" si="104"/>
        <v>0</v>
      </c>
      <c r="AF466" s="2">
        <f t="shared" si="105"/>
        <v>0</v>
      </c>
      <c r="AG466" s="2">
        <f t="shared" si="106"/>
        <v>0</v>
      </c>
      <c r="AH466" s="2">
        <f t="shared" si="107"/>
        <v>0</v>
      </c>
    </row>
    <row r="467" spans="1:34" ht="15" customHeight="1" x14ac:dyDescent="0.25">
      <c r="A467" s="96"/>
      <c r="B467" s="48"/>
      <c r="C467" s="134"/>
      <c r="D467" s="106"/>
      <c r="E467" s="49"/>
      <c r="F467" s="48"/>
      <c r="G467" s="47"/>
      <c r="H467" s="14"/>
      <c r="W467" s="2" t="str">
        <f t="shared" si="96"/>
        <v/>
      </c>
      <c r="X467" s="2" t="str">
        <f t="shared" si="97"/>
        <v/>
      </c>
      <c r="Y467" s="2" t="str">
        <f t="shared" si="98"/>
        <v/>
      </c>
      <c r="Z467" s="2" t="str">
        <f t="shared" si="99"/>
        <v/>
      </c>
      <c r="AA467" s="2" t="str">
        <f t="shared" si="100"/>
        <v/>
      </c>
      <c r="AB467" s="2" t="str">
        <f t="shared" si="101"/>
        <v/>
      </c>
      <c r="AC467" s="2">
        <f t="shared" si="102"/>
        <v>0</v>
      </c>
      <c r="AD467" s="2">
        <f t="shared" si="103"/>
        <v>0</v>
      </c>
      <c r="AE467" s="2">
        <f t="shared" si="104"/>
        <v>0</v>
      </c>
      <c r="AF467" s="2">
        <f t="shared" si="105"/>
        <v>0</v>
      </c>
      <c r="AG467" s="2">
        <f t="shared" si="106"/>
        <v>0</v>
      </c>
      <c r="AH467" s="2">
        <f t="shared" si="107"/>
        <v>0</v>
      </c>
    </row>
    <row r="468" spans="1:34" ht="15" customHeight="1" x14ac:dyDescent="0.25">
      <c r="A468" s="96"/>
      <c r="B468" s="48"/>
      <c r="C468" s="134"/>
      <c r="D468" s="106"/>
      <c r="E468" s="49"/>
      <c r="F468" s="48"/>
      <c r="G468" s="47"/>
      <c r="H468" s="14"/>
      <c r="W468" s="2" t="str">
        <f t="shared" si="96"/>
        <v/>
      </c>
      <c r="X468" s="2" t="str">
        <f t="shared" si="97"/>
        <v/>
      </c>
      <c r="Y468" s="2" t="str">
        <f t="shared" si="98"/>
        <v/>
      </c>
      <c r="Z468" s="2" t="str">
        <f t="shared" si="99"/>
        <v/>
      </c>
      <c r="AA468" s="2" t="str">
        <f t="shared" si="100"/>
        <v/>
      </c>
      <c r="AB468" s="2" t="str">
        <f t="shared" si="101"/>
        <v/>
      </c>
      <c r="AC468" s="2">
        <f t="shared" si="102"/>
        <v>0</v>
      </c>
      <c r="AD468" s="2">
        <f t="shared" si="103"/>
        <v>0</v>
      </c>
      <c r="AE468" s="2">
        <f t="shared" si="104"/>
        <v>0</v>
      </c>
      <c r="AF468" s="2">
        <f t="shared" si="105"/>
        <v>0</v>
      </c>
      <c r="AG468" s="2">
        <f t="shared" si="106"/>
        <v>0</v>
      </c>
      <c r="AH468" s="2">
        <f t="shared" si="107"/>
        <v>0</v>
      </c>
    </row>
    <row r="469" spans="1:34" ht="15" customHeight="1" x14ac:dyDescent="0.25">
      <c r="A469" s="96"/>
      <c r="B469" s="48"/>
      <c r="C469" s="134"/>
      <c r="D469" s="106"/>
      <c r="E469" s="49"/>
      <c r="F469" s="48"/>
      <c r="G469" s="47"/>
      <c r="H469" s="13"/>
      <c r="W469" s="2" t="str">
        <f t="shared" si="96"/>
        <v/>
      </c>
      <c r="X469" s="2" t="str">
        <f t="shared" si="97"/>
        <v/>
      </c>
      <c r="Y469" s="2" t="str">
        <f t="shared" si="98"/>
        <v/>
      </c>
      <c r="Z469" s="2" t="str">
        <f t="shared" si="99"/>
        <v/>
      </c>
      <c r="AA469" s="2" t="str">
        <f t="shared" si="100"/>
        <v/>
      </c>
      <c r="AB469" s="2" t="str">
        <f t="shared" si="101"/>
        <v/>
      </c>
      <c r="AC469" s="2">
        <f t="shared" si="102"/>
        <v>0</v>
      </c>
      <c r="AD469" s="2">
        <f t="shared" si="103"/>
        <v>0</v>
      </c>
      <c r="AE469" s="2">
        <f t="shared" si="104"/>
        <v>0</v>
      </c>
      <c r="AF469" s="2">
        <f t="shared" si="105"/>
        <v>0</v>
      </c>
      <c r="AG469" s="2">
        <f t="shared" si="106"/>
        <v>0</v>
      </c>
      <c r="AH469" s="2">
        <f t="shared" si="107"/>
        <v>0</v>
      </c>
    </row>
    <row r="470" spans="1:34" ht="15" customHeight="1" x14ac:dyDescent="0.25">
      <c r="A470" s="96"/>
      <c r="B470" s="48"/>
      <c r="C470" s="134"/>
      <c r="D470" s="106"/>
      <c r="E470" s="49"/>
      <c r="F470" s="48"/>
      <c r="G470" s="47"/>
      <c r="H470" s="14"/>
      <c r="W470" s="2" t="str">
        <f t="shared" si="96"/>
        <v/>
      </c>
      <c r="X470" s="2" t="str">
        <f t="shared" si="97"/>
        <v/>
      </c>
      <c r="Y470" s="2" t="str">
        <f t="shared" si="98"/>
        <v/>
      </c>
      <c r="Z470" s="2" t="str">
        <f t="shared" si="99"/>
        <v/>
      </c>
      <c r="AA470" s="2" t="str">
        <f t="shared" si="100"/>
        <v/>
      </c>
      <c r="AB470" s="2" t="str">
        <f t="shared" si="101"/>
        <v/>
      </c>
      <c r="AC470" s="2">
        <f t="shared" si="102"/>
        <v>0</v>
      </c>
      <c r="AD470" s="2">
        <f t="shared" si="103"/>
        <v>0</v>
      </c>
      <c r="AE470" s="2">
        <f t="shared" si="104"/>
        <v>0</v>
      </c>
      <c r="AF470" s="2">
        <f t="shared" si="105"/>
        <v>0</v>
      </c>
      <c r="AG470" s="2">
        <f t="shared" si="106"/>
        <v>0</v>
      </c>
      <c r="AH470" s="2">
        <f t="shared" si="107"/>
        <v>0</v>
      </c>
    </row>
    <row r="471" spans="1:34" ht="15" customHeight="1" x14ac:dyDescent="0.25">
      <c r="A471" s="96"/>
      <c r="B471" s="48"/>
      <c r="C471" s="134"/>
      <c r="D471" s="106"/>
      <c r="E471" s="49"/>
      <c r="F471" s="48"/>
      <c r="G471" s="47"/>
      <c r="H471" s="14"/>
      <c r="W471" s="2" t="str">
        <f t="shared" si="96"/>
        <v/>
      </c>
      <c r="X471" s="2" t="str">
        <f t="shared" si="97"/>
        <v/>
      </c>
      <c r="Y471" s="2" t="str">
        <f t="shared" si="98"/>
        <v/>
      </c>
      <c r="Z471" s="2" t="str">
        <f t="shared" si="99"/>
        <v/>
      </c>
      <c r="AA471" s="2" t="str">
        <f t="shared" si="100"/>
        <v/>
      </c>
      <c r="AB471" s="2" t="str">
        <f t="shared" si="101"/>
        <v/>
      </c>
      <c r="AC471" s="2">
        <f t="shared" si="102"/>
        <v>0</v>
      </c>
      <c r="AD471" s="2">
        <f t="shared" si="103"/>
        <v>0</v>
      </c>
      <c r="AE471" s="2">
        <f t="shared" si="104"/>
        <v>0</v>
      </c>
      <c r="AF471" s="2">
        <f t="shared" si="105"/>
        <v>0</v>
      </c>
      <c r="AG471" s="2">
        <f t="shared" si="106"/>
        <v>0</v>
      </c>
      <c r="AH471" s="2">
        <f t="shared" si="107"/>
        <v>0</v>
      </c>
    </row>
    <row r="472" spans="1:34" ht="15" customHeight="1" x14ac:dyDescent="0.25">
      <c r="A472" s="96"/>
      <c r="B472" s="48"/>
      <c r="C472" s="134"/>
      <c r="D472" s="106"/>
      <c r="E472" s="49"/>
      <c r="F472" s="48"/>
      <c r="G472" s="47"/>
      <c r="H472" s="14"/>
      <c r="W472" s="2" t="str">
        <f t="shared" si="96"/>
        <v/>
      </c>
      <c r="X472" s="2" t="str">
        <f t="shared" si="97"/>
        <v/>
      </c>
      <c r="Y472" s="2" t="str">
        <f t="shared" si="98"/>
        <v/>
      </c>
      <c r="Z472" s="2" t="str">
        <f t="shared" si="99"/>
        <v/>
      </c>
      <c r="AA472" s="2" t="str">
        <f t="shared" si="100"/>
        <v/>
      </c>
      <c r="AB472" s="2" t="str">
        <f t="shared" si="101"/>
        <v/>
      </c>
      <c r="AC472" s="2">
        <f t="shared" si="102"/>
        <v>0</v>
      </c>
      <c r="AD472" s="2">
        <f t="shared" si="103"/>
        <v>0</v>
      </c>
      <c r="AE472" s="2">
        <f t="shared" si="104"/>
        <v>0</v>
      </c>
      <c r="AF472" s="2">
        <f t="shared" si="105"/>
        <v>0</v>
      </c>
      <c r="AG472" s="2">
        <f t="shared" si="106"/>
        <v>0</v>
      </c>
      <c r="AH472" s="2">
        <f t="shared" si="107"/>
        <v>0</v>
      </c>
    </row>
    <row r="473" spans="1:34" ht="15" customHeight="1" x14ac:dyDescent="0.25">
      <c r="A473" s="96"/>
      <c r="B473" s="48"/>
      <c r="C473" s="134"/>
      <c r="D473" s="106"/>
      <c r="E473" s="49"/>
      <c r="F473" s="48"/>
      <c r="G473" s="47"/>
      <c r="H473" s="14"/>
      <c r="W473" s="2" t="str">
        <f t="shared" si="96"/>
        <v/>
      </c>
      <c r="X473" s="2" t="str">
        <f t="shared" si="97"/>
        <v/>
      </c>
      <c r="Y473" s="2" t="str">
        <f t="shared" si="98"/>
        <v/>
      </c>
      <c r="Z473" s="2" t="str">
        <f t="shared" si="99"/>
        <v/>
      </c>
      <c r="AA473" s="2" t="str">
        <f t="shared" si="100"/>
        <v/>
      </c>
      <c r="AB473" s="2" t="str">
        <f t="shared" si="101"/>
        <v/>
      </c>
      <c r="AC473" s="2">
        <f t="shared" si="102"/>
        <v>0</v>
      </c>
      <c r="AD473" s="2">
        <f t="shared" si="103"/>
        <v>0</v>
      </c>
      <c r="AE473" s="2">
        <f t="shared" si="104"/>
        <v>0</v>
      </c>
      <c r="AF473" s="2">
        <f t="shared" si="105"/>
        <v>0</v>
      </c>
      <c r="AG473" s="2">
        <f t="shared" si="106"/>
        <v>0</v>
      </c>
      <c r="AH473" s="2">
        <f t="shared" si="107"/>
        <v>0</v>
      </c>
    </row>
    <row r="474" spans="1:34" ht="15" customHeight="1" x14ac:dyDescent="0.25">
      <c r="A474" s="96"/>
      <c r="B474" s="48"/>
      <c r="C474" s="134"/>
      <c r="D474" s="106"/>
      <c r="E474" s="49"/>
      <c r="F474" s="48"/>
      <c r="G474" s="47"/>
      <c r="H474" s="14"/>
      <c r="W474" s="2" t="str">
        <f t="shared" si="96"/>
        <v/>
      </c>
      <c r="X474" s="2" t="str">
        <f t="shared" si="97"/>
        <v/>
      </c>
      <c r="Y474" s="2" t="str">
        <f t="shared" si="98"/>
        <v/>
      </c>
      <c r="Z474" s="2" t="str">
        <f t="shared" si="99"/>
        <v/>
      </c>
      <c r="AA474" s="2" t="str">
        <f t="shared" si="100"/>
        <v/>
      </c>
      <c r="AB474" s="2" t="str">
        <f t="shared" si="101"/>
        <v/>
      </c>
      <c r="AC474" s="2">
        <f t="shared" si="102"/>
        <v>0</v>
      </c>
      <c r="AD474" s="2">
        <f t="shared" si="103"/>
        <v>0</v>
      </c>
      <c r="AE474" s="2">
        <f t="shared" si="104"/>
        <v>0</v>
      </c>
      <c r="AF474" s="2">
        <f t="shared" si="105"/>
        <v>0</v>
      </c>
      <c r="AG474" s="2">
        <f t="shared" si="106"/>
        <v>0</v>
      </c>
      <c r="AH474" s="2">
        <f t="shared" si="107"/>
        <v>0</v>
      </c>
    </row>
    <row r="475" spans="1:34" ht="15" customHeight="1" x14ac:dyDescent="0.25">
      <c r="A475" s="96"/>
      <c r="B475" s="48"/>
      <c r="C475" s="134"/>
      <c r="D475" s="106"/>
      <c r="E475" s="49"/>
      <c r="F475" s="48"/>
      <c r="G475" s="47"/>
      <c r="H475" s="13"/>
      <c r="W475" s="2" t="str">
        <f t="shared" si="96"/>
        <v/>
      </c>
      <c r="X475" s="2" t="str">
        <f t="shared" si="97"/>
        <v/>
      </c>
      <c r="Y475" s="2" t="str">
        <f t="shared" si="98"/>
        <v/>
      </c>
      <c r="Z475" s="2" t="str">
        <f t="shared" si="99"/>
        <v/>
      </c>
      <c r="AA475" s="2" t="str">
        <f t="shared" si="100"/>
        <v/>
      </c>
      <c r="AB475" s="2" t="str">
        <f t="shared" si="101"/>
        <v/>
      </c>
      <c r="AC475" s="2">
        <f t="shared" si="102"/>
        <v>0</v>
      </c>
      <c r="AD475" s="2">
        <f t="shared" si="103"/>
        <v>0</v>
      </c>
      <c r="AE475" s="2">
        <f t="shared" si="104"/>
        <v>0</v>
      </c>
      <c r="AF475" s="2">
        <f t="shared" si="105"/>
        <v>0</v>
      </c>
      <c r="AG475" s="2">
        <f t="shared" si="106"/>
        <v>0</v>
      </c>
      <c r="AH475" s="2">
        <f t="shared" si="107"/>
        <v>0</v>
      </c>
    </row>
    <row r="476" spans="1:34" ht="15" customHeight="1" x14ac:dyDescent="0.25">
      <c r="A476" s="96"/>
      <c r="B476" s="48"/>
      <c r="C476" s="134"/>
      <c r="D476" s="106"/>
      <c r="E476" s="49"/>
      <c r="F476" s="48"/>
      <c r="G476" s="47"/>
      <c r="H476" s="14"/>
      <c r="W476" s="2" t="str">
        <f t="shared" si="96"/>
        <v/>
      </c>
      <c r="X476" s="2" t="str">
        <f t="shared" si="97"/>
        <v/>
      </c>
      <c r="Y476" s="2" t="str">
        <f t="shared" si="98"/>
        <v/>
      </c>
      <c r="Z476" s="2" t="str">
        <f t="shared" si="99"/>
        <v/>
      </c>
      <c r="AA476" s="2" t="str">
        <f t="shared" si="100"/>
        <v/>
      </c>
      <c r="AB476" s="2" t="str">
        <f t="shared" si="101"/>
        <v/>
      </c>
      <c r="AC476" s="2">
        <f t="shared" si="102"/>
        <v>0</v>
      </c>
      <c r="AD476" s="2">
        <f t="shared" si="103"/>
        <v>0</v>
      </c>
      <c r="AE476" s="2">
        <f t="shared" si="104"/>
        <v>0</v>
      </c>
      <c r="AF476" s="2">
        <f t="shared" si="105"/>
        <v>0</v>
      </c>
      <c r="AG476" s="2">
        <f t="shared" si="106"/>
        <v>0</v>
      </c>
      <c r="AH476" s="2">
        <f t="shared" si="107"/>
        <v>0</v>
      </c>
    </row>
    <row r="477" spans="1:34" ht="15" customHeight="1" x14ac:dyDescent="0.25">
      <c r="A477" s="96"/>
      <c r="B477" s="48"/>
      <c r="C477" s="134"/>
      <c r="D477" s="106"/>
      <c r="E477" s="49"/>
      <c r="F477" s="48"/>
      <c r="G477" s="47"/>
      <c r="H477" s="14"/>
      <c r="W477" s="2" t="str">
        <f t="shared" si="96"/>
        <v/>
      </c>
      <c r="X477" s="2" t="str">
        <f t="shared" si="97"/>
        <v/>
      </c>
      <c r="Y477" s="2" t="str">
        <f t="shared" si="98"/>
        <v/>
      </c>
      <c r="Z477" s="2" t="str">
        <f t="shared" si="99"/>
        <v/>
      </c>
      <c r="AA477" s="2" t="str">
        <f t="shared" si="100"/>
        <v/>
      </c>
      <c r="AB477" s="2" t="str">
        <f t="shared" si="101"/>
        <v/>
      </c>
      <c r="AC477" s="2">
        <f t="shared" si="102"/>
        <v>0</v>
      </c>
      <c r="AD477" s="2">
        <f t="shared" si="103"/>
        <v>0</v>
      </c>
      <c r="AE477" s="2">
        <f t="shared" si="104"/>
        <v>0</v>
      </c>
      <c r="AF477" s="2">
        <f t="shared" si="105"/>
        <v>0</v>
      </c>
      <c r="AG477" s="2">
        <f t="shared" si="106"/>
        <v>0</v>
      </c>
      <c r="AH477" s="2">
        <f t="shared" si="107"/>
        <v>0</v>
      </c>
    </row>
    <row r="478" spans="1:34" ht="15" customHeight="1" x14ac:dyDescent="0.25">
      <c r="A478" s="96"/>
      <c r="B478" s="48"/>
      <c r="C478" s="134"/>
      <c r="D478" s="106"/>
      <c r="E478" s="49"/>
      <c r="F478" s="48"/>
      <c r="G478" s="47"/>
      <c r="H478" s="14"/>
      <c r="W478" s="2" t="str">
        <f t="shared" si="96"/>
        <v/>
      </c>
      <c r="X478" s="2" t="str">
        <f t="shared" si="97"/>
        <v/>
      </c>
      <c r="Y478" s="2" t="str">
        <f t="shared" si="98"/>
        <v/>
      </c>
      <c r="Z478" s="2" t="str">
        <f t="shared" si="99"/>
        <v/>
      </c>
      <c r="AA478" s="2" t="str">
        <f t="shared" si="100"/>
        <v/>
      </c>
      <c r="AB478" s="2" t="str">
        <f t="shared" si="101"/>
        <v/>
      </c>
      <c r="AC478" s="2">
        <f t="shared" si="102"/>
        <v>0</v>
      </c>
      <c r="AD478" s="2">
        <f t="shared" si="103"/>
        <v>0</v>
      </c>
      <c r="AE478" s="2">
        <f t="shared" si="104"/>
        <v>0</v>
      </c>
      <c r="AF478" s="2">
        <f t="shared" si="105"/>
        <v>0</v>
      </c>
      <c r="AG478" s="2">
        <f t="shared" si="106"/>
        <v>0</v>
      </c>
      <c r="AH478" s="2">
        <f t="shared" si="107"/>
        <v>0</v>
      </c>
    </row>
    <row r="479" spans="1:34" ht="15" customHeight="1" x14ac:dyDescent="0.25">
      <c r="A479" s="96"/>
      <c r="B479" s="48"/>
      <c r="C479" s="134"/>
      <c r="D479" s="106"/>
      <c r="E479" s="49"/>
      <c r="F479" s="48"/>
      <c r="G479" s="47"/>
      <c r="H479" s="14"/>
      <c r="W479" s="2" t="str">
        <f t="shared" si="96"/>
        <v/>
      </c>
      <c r="X479" s="2" t="str">
        <f t="shared" si="97"/>
        <v/>
      </c>
      <c r="Y479" s="2" t="str">
        <f t="shared" si="98"/>
        <v/>
      </c>
      <c r="Z479" s="2" t="str">
        <f t="shared" si="99"/>
        <v/>
      </c>
      <c r="AA479" s="2" t="str">
        <f t="shared" si="100"/>
        <v/>
      </c>
      <c r="AB479" s="2" t="str">
        <f t="shared" si="101"/>
        <v/>
      </c>
      <c r="AC479" s="2">
        <f t="shared" si="102"/>
        <v>0</v>
      </c>
      <c r="AD479" s="2">
        <f t="shared" si="103"/>
        <v>0</v>
      </c>
      <c r="AE479" s="2">
        <f t="shared" si="104"/>
        <v>0</v>
      </c>
      <c r="AF479" s="2">
        <f t="shared" si="105"/>
        <v>0</v>
      </c>
      <c r="AG479" s="2">
        <f t="shared" si="106"/>
        <v>0</v>
      </c>
      <c r="AH479" s="2">
        <f t="shared" si="107"/>
        <v>0</v>
      </c>
    </row>
    <row r="480" spans="1:34" ht="15" customHeight="1" x14ac:dyDescent="0.25">
      <c r="A480" s="96"/>
      <c r="B480" s="48"/>
      <c r="C480" s="134"/>
      <c r="D480" s="106"/>
      <c r="E480" s="49"/>
      <c r="F480" s="48"/>
      <c r="G480" s="47"/>
      <c r="H480" s="14"/>
      <c r="W480" s="2" t="str">
        <f t="shared" si="96"/>
        <v/>
      </c>
      <c r="X480" s="2" t="str">
        <f t="shared" si="97"/>
        <v/>
      </c>
      <c r="Y480" s="2" t="str">
        <f t="shared" si="98"/>
        <v/>
      </c>
      <c r="Z480" s="2" t="str">
        <f t="shared" si="99"/>
        <v/>
      </c>
      <c r="AA480" s="2" t="str">
        <f t="shared" si="100"/>
        <v/>
      </c>
      <c r="AB480" s="2" t="str">
        <f t="shared" si="101"/>
        <v/>
      </c>
      <c r="AC480" s="2">
        <f t="shared" si="102"/>
        <v>0</v>
      </c>
      <c r="AD480" s="2">
        <f t="shared" si="103"/>
        <v>0</v>
      </c>
      <c r="AE480" s="2">
        <f t="shared" si="104"/>
        <v>0</v>
      </c>
      <c r="AF480" s="2">
        <f t="shared" si="105"/>
        <v>0</v>
      </c>
      <c r="AG480" s="2">
        <f t="shared" si="106"/>
        <v>0</v>
      </c>
      <c r="AH480" s="2">
        <f t="shared" si="107"/>
        <v>0</v>
      </c>
    </row>
    <row r="481" spans="1:34" ht="15" customHeight="1" x14ac:dyDescent="0.25">
      <c r="A481" s="96"/>
      <c r="B481" s="48"/>
      <c r="C481" s="134"/>
      <c r="D481" s="106"/>
      <c r="E481" s="49"/>
      <c r="F481" s="48"/>
      <c r="G481" s="47"/>
      <c r="H481" s="14"/>
      <c r="W481" s="2" t="str">
        <f t="shared" si="96"/>
        <v/>
      </c>
      <c r="X481" s="2" t="str">
        <f t="shared" si="97"/>
        <v/>
      </c>
      <c r="Y481" s="2" t="str">
        <f t="shared" si="98"/>
        <v/>
      </c>
      <c r="Z481" s="2" t="str">
        <f t="shared" si="99"/>
        <v/>
      </c>
      <c r="AA481" s="2" t="str">
        <f t="shared" si="100"/>
        <v/>
      </c>
      <c r="AB481" s="2" t="str">
        <f t="shared" si="101"/>
        <v/>
      </c>
      <c r="AC481" s="2">
        <f t="shared" si="102"/>
        <v>0</v>
      </c>
      <c r="AD481" s="2">
        <f t="shared" si="103"/>
        <v>0</v>
      </c>
      <c r="AE481" s="2">
        <f t="shared" si="104"/>
        <v>0</v>
      </c>
      <c r="AF481" s="2">
        <f t="shared" si="105"/>
        <v>0</v>
      </c>
      <c r="AG481" s="2">
        <f t="shared" si="106"/>
        <v>0</v>
      </c>
      <c r="AH481" s="2">
        <f t="shared" si="107"/>
        <v>0</v>
      </c>
    </row>
    <row r="482" spans="1:34" ht="15" customHeight="1" x14ac:dyDescent="0.25">
      <c r="A482" s="96"/>
      <c r="B482" s="48"/>
      <c r="C482" s="134"/>
      <c r="D482" s="106"/>
      <c r="E482" s="49"/>
      <c r="F482" s="48"/>
      <c r="G482" s="47"/>
      <c r="H482" s="14"/>
      <c r="W482" s="2" t="str">
        <f t="shared" si="96"/>
        <v/>
      </c>
      <c r="X482" s="2" t="str">
        <f t="shared" si="97"/>
        <v/>
      </c>
      <c r="Y482" s="2" t="str">
        <f t="shared" si="98"/>
        <v/>
      </c>
      <c r="Z482" s="2" t="str">
        <f t="shared" si="99"/>
        <v/>
      </c>
      <c r="AA482" s="2" t="str">
        <f t="shared" si="100"/>
        <v/>
      </c>
      <c r="AB482" s="2" t="str">
        <f t="shared" si="101"/>
        <v/>
      </c>
      <c r="AC482" s="2">
        <f t="shared" si="102"/>
        <v>0</v>
      </c>
      <c r="AD482" s="2">
        <f t="shared" si="103"/>
        <v>0</v>
      </c>
      <c r="AE482" s="2">
        <f t="shared" si="104"/>
        <v>0</v>
      </c>
      <c r="AF482" s="2">
        <f t="shared" si="105"/>
        <v>0</v>
      </c>
      <c r="AG482" s="2">
        <f t="shared" si="106"/>
        <v>0</v>
      </c>
      <c r="AH482" s="2">
        <f t="shared" si="107"/>
        <v>0</v>
      </c>
    </row>
    <row r="483" spans="1:34" ht="15" customHeight="1" x14ac:dyDescent="0.25">
      <c r="A483" s="96"/>
      <c r="B483" s="48"/>
      <c r="C483" s="134"/>
      <c r="D483" s="106"/>
      <c r="E483" s="49"/>
      <c r="F483" s="48"/>
      <c r="G483" s="47"/>
      <c r="H483" s="13"/>
      <c r="W483" s="2" t="str">
        <f t="shared" si="96"/>
        <v/>
      </c>
      <c r="X483" s="2" t="str">
        <f t="shared" si="97"/>
        <v/>
      </c>
      <c r="Y483" s="2" t="str">
        <f t="shared" si="98"/>
        <v/>
      </c>
      <c r="Z483" s="2" t="str">
        <f t="shared" si="99"/>
        <v/>
      </c>
      <c r="AA483" s="2" t="str">
        <f t="shared" si="100"/>
        <v/>
      </c>
      <c r="AB483" s="2" t="str">
        <f t="shared" si="101"/>
        <v/>
      </c>
      <c r="AC483" s="2">
        <f t="shared" si="102"/>
        <v>0</v>
      </c>
      <c r="AD483" s="2">
        <f t="shared" si="103"/>
        <v>0</v>
      </c>
      <c r="AE483" s="2">
        <f t="shared" si="104"/>
        <v>0</v>
      </c>
      <c r="AF483" s="2">
        <f t="shared" si="105"/>
        <v>0</v>
      </c>
      <c r="AG483" s="2">
        <f t="shared" si="106"/>
        <v>0</v>
      </c>
      <c r="AH483" s="2">
        <f t="shared" si="107"/>
        <v>0</v>
      </c>
    </row>
    <row r="484" spans="1:34" ht="15" customHeight="1" x14ac:dyDescent="0.25">
      <c r="A484" s="96"/>
      <c r="B484" s="48"/>
      <c r="C484" s="134"/>
      <c r="D484" s="106"/>
      <c r="E484" s="49"/>
      <c r="F484" s="48"/>
      <c r="G484" s="47"/>
      <c r="H484" s="14"/>
      <c r="W484" s="2" t="str">
        <f t="shared" si="96"/>
        <v/>
      </c>
      <c r="X484" s="2" t="str">
        <f t="shared" si="97"/>
        <v/>
      </c>
      <c r="Y484" s="2" t="str">
        <f t="shared" si="98"/>
        <v/>
      </c>
      <c r="Z484" s="2" t="str">
        <f t="shared" si="99"/>
        <v/>
      </c>
      <c r="AA484" s="2" t="str">
        <f t="shared" si="100"/>
        <v/>
      </c>
      <c r="AB484" s="2" t="str">
        <f t="shared" si="101"/>
        <v/>
      </c>
      <c r="AC484" s="2">
        <f t="shared" si="102"/>
        <v>0</v>
      </c>
      <c r="AD484" s="2">
        <f t="shared" si="103"/>
        <v>0</v>
      </c>
      <c r="AE484" s="2">
        <f t="shared" si="104"/>
        <v>0</v>
      </c>
      <c r="AF484" s="2">
        <f t="shared" si="105"/>
        <v>0</v>
      </c>
      <c r="AG484" s="2">
        <f t="shared" si="106"/>
        <v>0</v>
      </c>
      <c r="AH484" s="2">
        <f t="shared" si="107"/>
        <v>0</v>
      </c>
    </row>
    <row r="485" spans="1:34" ht="15" customHeight="1" x14ac:dyDescent="0.25">
      <c r="A485" s="96"/>
      <c r="B485" s="48"/>
      <c r="C485" s="134"/>
      <c r="D485" s="106"/>
      <c r="E485" s="49"/>
      <c r="F485" s="48"/>
      <c r="G485" s="47"/>
      <c r="H485" s="14"/>
      <c r="W485" s="2" t="str">
        <f t="shared" si="96"/>
        <v/>
      </c>
      <c r="X485" s="2" t="str">
        <f t="shared" si="97"/>
        <v/>
      </c>
      <c r="Y485" s="2" t="str">
        <f t="shared" si="98"/>
        <v/>
      </c>
      <c r="Z485" s="2" t="str">
        <f t="shared" si="99"/>
        <v/>
      </c>
      <c r="AA485" s="2" t="str">
        <f t="shared" si="100"/>
        <v/>
      </c>
      <c r="AB485" s="2" t="str">
        <f t="shared" si="101"/>
        <v/>
      </c>
      <c r="AC485" s="2">
        <f t="shared" si="102"/>
        <v>0</v>
      </c>
      <c r="AD485" s="2">
        <f t="shared" si="103"/>
        <v>0</v>
      </c>
      <c r="AE485" s="2">
        <f t="shared" si="104"/>
        <v>0</v>
      </c>
      <c r="AF485" s="2">
        <f t="shared" si="105"/>
        <v>0</v>
      </c>
      <c r="AG485" s="2">
        <f t="shared" si="106"/>
        <v>0</v>
      </c>
      <c r="AH485" s="2">
        <f t="shared" si="107"/>
        <v>0</v>
      </c>
    </row>
    <row r="486" spans="1:34" ht="15" customHeight="1" x14ac:dyDescent="0.25">
      <c r="A486" s="96"/>
      <c r="B486" s="48"/>
      <c r="C486" s="134"/>
      <c r="D486" s="106"/>
      <c r="E486" s="49"/>
      <c r="F486" s="48"/>
      <c r="G486" s="47"/>
      <c r="H486" s="14"/>
      <c r="W486" s="2" t="str">
        <f t="shared" si="96"/>
        <v/>
      </c>
      <c r="X486" s="2" t="str">
        <f t="shared" si="97"/>
        <v/>
      </c>
      <c r="Y486" s="2" t="str">
        <f t="shared" si="98"/>
        <v/>
      </c>
      <c r="Z486" s="2" t="str">
        <f t="shared" si="99"/>
        <v/>
      </c>
      <c r="AA486" s="2" t="str">
        <f t="shared" si="100"/>
        <v/>
      </c>
      <c r="AB486" s="2" t="str">
        <f t="shared" si="101"/>
        <v/>
      </c>
      <c r="AC486" s="2">
        <f t="shared" si="102"/>
        <v>0</v>
      </c>
      <c r="AD486" s="2">
        <f t="shared" si="103"/>
        <v>0</v>
      </c>
      <c r="AE486" s="2">
        <f t="shared" si="104"/>
        <v>0</v>
      </c>
      <c r="AF486" s="2">
        <f t="shared" si="105"/>
        <v>0</v>
      </c>
      <c r="AG486" s="2">
        <f t="shared" si="106"/>
        <v>0</v>
      </c>
      <c r="AH486" s="2">
        <f t="shared" si="107"/>
        <v>0</v>
      </c>
    </row>
    <row r="487" spans="1:34" ht="15" customHeight="1" x14ac:dyDescent="0.25">
      <c r="A487" s="96"/>
      <c r="B487" s="48"/>
      <c r="C487" s="134"/>
      <c r="D487" s="106"/>
      <c r="E487" s="49"/>
      <c r="F487" s="48"/>
      <c r="G487" s="47"/>
      <c r="H487" s="14"/>
      <c r="W487" s="2" t="str">
        <f t="shared" si="96"/>
        <v/>
      </c>
      <c r="X487" s="2" t="str">
        <f t="shared" si="97"/>
        <v/>
      </c>
      <c r="Y487" s="2" t="str">
        <f t="shared" si="98"/>
        <v/>
      </c>
      <c r="Z487" s="2" t="str">
        <f t="shared" si="99"/>
        <v/>
      </c>
      <c r="AA487" s="2" t="str">
        <f t="shared" si="100"/>
        <v/>
      </c>
      <c r="AB487" s="2" t="str">
        <f t="shared" si="101"/>
        <v/>
      </c>
      <c r="AC487" s="2">
        <f t="shared" si="102"/>
        <v>0</v>
      </c>
      <c r="AD487" s="2">
        <f t="shared" si="103"/>
        <v>0</v>
      </c>
      <c r="AE487" s="2">
        <f t="shared" si="104"/>
        <v>0</v>
      </c>
      <c r="AF487" s="2">
        <f t="shared" si="105"/>
        <v>0</v>
      </c>
      <c r="AG487" s="2">
        <f t="shared" si="106"/>
        <v>0</v>
      </c>
      <c r="AH487" s="2">
        <f t="shared" si="107"/>
        <v>0</v>
      </c>
    </row>
    <row r="488" spans="1:34" ht="15" customHeight="1" x14ac:dyDescent="0.25">
      <c r="A488" s="96"/>
      <c r="B488" s="48"/>
      <c r="C488" s="134"/>
      <c r="D488" s="106"/>
      <c r="E488" s="49"/>
      <c r="F488" s="48"/>
      <c r="G488" s="47"/>
      <c r="H488" s="14"/>
      <c r="W488" s="2" t="str">
        <f t="shared" si="96"/>
        <v/>
      </c>
      <c r="X488" s="2" t="str">
        <f t="shared" si="97"/>
        <v/>
      </c>
      <c r="Y488" s="2" t="str">
        <f t="shared" si="98"/>
        <v/>
      </c>
      <c r="Z488" s="2" t="str">
        <f t="shared" si="99"/>
        <v/>
      </c>
      <c r="AA488" s="2" t="str">
        <f t="shared" si="100"/>
        <v/>
      </c>
      <c r="AB488" s="2" t="str">
        <f t="shared" si="101"/>
        <v/>
      </c>
      <c r="AC488" s="2">
        <f t="shared" si="102"/>
        <v>0</v>
      </c>
      <c r="AD488" s="2">
        <f t="shared" si="103"/>
        <v>0</v>
      </c>
      <c r="AE488" s="2">
        <f t="shared" si="104"/>
        <v>0</v>
      </c>
      <c r="AF488" s="2">
        <f t="shared" si="105"/>
        <v>0</v>
      </c>
      <c r="AG488" s="2">
        <f t="shared" si="106"/>
        <v>0</v>
      </c>
      <c r="AH488" s="2">
        <f t="shared" si="107"/>
        <v>0</v>
      </c>
    </row>
    <row r="489" spans="1:34" ht="15" customHeight="1" x14ac:dyDescent="0.25">
      <c r="A489" s="96"/>
      <c r="B489" s="48"/>
      <c r="C489" s="134"/>
      <c r="D489" s="106"/>
      <c r="E489" s="49"/>
      <c r="F489" s="48"/>
      <c r="G489" s="47"/>
      <c r="H489" s="14"/>
      <c r="W489" s="2" t="str">
        <f t="shared" si="96"/>
        <v/>
      </c>
      <c r="X489" s="2" t="str">
        <f t="shared" si="97"/>
        <v/>
      </c>
      <c r="Y489" s="2" t="str">
        <f t="shared" si="98"/>
        <v/>
      </c>
      <c r="Z489" s="2" t="str">
        <f t="shared" si="99"/>
        <v/>
      </c>
      <c r="AA489" s="2" t="str">
        <f t="shared" si="100"/>
        <v/>
      </c>
      <c r="AB489" s="2" t="str">
        <f t="shared" si="101"/>
        <v/>
      </c>
      <c r="AC489" s="2">
        <f t="shared" si="102"/>
        <v>0</v>
      </c>
      <c r="AD489" s="2">
        <f t="shared" si="103"/>
        <v>0</v>
      </c>
      <c r="AE489" s="2">
        <f t="shared" si="104"/>
        <v>0</v>
      </c>
      <c r="AF489" s="2">
        <f t="shared" si="105"/>
        <v>0</v>
      </c>
      <c r="AG489" s="2">
        <f t="shared" si="106"/>
        <v>0</v>
      </c>
      <c r="AH489" s="2">
        <f t="shared" si="107"/>
        <v>0</v>
      </c>
    </row>
    <row r="490" spans="1:34" ht="15" customHeight="1" x14ac:dyDescent="0.25">
      <c r="A490" s="96"/>
      <c r="B490" s="48"/>
      <c r="C490" s="134"/>
      <c r="D490" s="106"/>
      <c r="E490" s="49"/>
      <c r="F490" s="48"/>
      <c r="G490" s="47"/>
      <c r="H490" s="13"/>
      <c r="W490" s="2" t="str">
        <f t="shared" si="96"/>
        <v/>
      </c>
      <c r="X490" s="2" t="str">
        <f t="shared" si="97"/>
        <v/>
      </c>
      <c r="Y490" s="2" t="str">
        <f t="shared" si="98"/>
        <v/>
      </c>
      <c r="Z490" s="2" t="str">
        <f t="shared" si="99"/>
        <v/>
      </c>
      <c r="AA490" s="2" t="str">
        <f t="shared" si="100"/>
        <v/>
      </c>
      <c r="AB490" s="2" t="str">
        <f t="shared" si="101"/>
        <v/>
      </c>
      <c r="AC490" s="2">
        <f t="shared" si="102"/>
        <v>0</v>
      </c>
      <c r="AD490" s="2">
        <f t="shared" si="103"/>
        <v>0</v>
      </c>
      <c r="AE490" s="2">
        <f t="shared" si="104"/>
        <v>0</v>
      </c>
      <c r="AF490" s="2">
        <f t="shared" si="105"/>
        <v>0</v>
      </c>
      <c r="AG490" s="2">
        <f t="shared" si="106"/>
        <v>0</v>
      </c>
      <c r="AH490" s="2">
        <f t="shared" si="107"/>
        <v>0</v>
      </c>
    </row>
    <row r="491" spans="1:34" ht="15" customHeight="1" x14ac:dyDescent="0.25">
      <c r="A491" s="96"/>
      <c r="B491" s="48"/>
      <c r="C491" s="134"/>
      <c r="D491" s="106"/>
      <c r="E491" s="49"/>
      <c r="F491" s="48"/>
      <c r="G491" s="47"/>
      <c r="H491" s="14"/>
      <c r="W491" s="2" t="str">
        <f t="shared" si="96"/>
        <v/>
      </c>
      <c r="X491" s="2" t="str">
        <f t="shared" si="97"/>
        <v/>
      </c>
      <c r="Y491" s="2" t="str">
        <f t="shared" si="98"/>
        <v/>
      </c>
      <c r="Z491" s="2" t="str">
        <f t="shared" si="99"/>
        <v/>
      </c>
      <c r="AA491" s="2" t="str">
        <f t="shared" si="100"/>
        <v/>
      </c>
      <c r="AB491" s="2" t="str">
        <f t="shared" si="101"/>
        <v/>
      </c>
      <c r="AC491" s="2">
        <f t="shared" si="102"/>
        <v>0</v>
      </c>
      <c r="AD491" s="2">
        <f t="shared" si="103"/>
        <v>0</v>
      </c>
      <c r="AE491" s="2">
        <f t="shared" si="104"/>
        <v>0</v>
      </c>
      <c r="AF491" s="2">
        <f t="shared" si="105"/>
        <v>0</v>
      </c>
      <c r="AG491" s="2">
        <f t="shared" si="106"/>
        <v>0</v>
      </c>
      <c r="AH491" s="2">
        <f t="shared" si="107"/>
        <v>0</v>
      </c>
    </row>
    <row r="492" spans="1:34" ht="15" customHeight="1" x14ac:dyDescent="0.25">
      <c r="A492" s="96"/>
      <c r="B492" s="48"/>
      <c r="C492" s="134"/>
      <c r="D492" s="106"/>
      <c r="E492" s="49"/>
      <c r="F492" s="48"/>
      <c r="G492" s="47"/>
      <c r="H492" s="14"/>
      <c r="W492" s="2" t="str">
        <f t="shared" si="96"/>
        <v/>
      </c>
      <c r="X492" s="2" t="str">
        <f t="shared" si="97"/>
        <v/>
      </c>
      <c r="Y492" s="2" t="str">
        <f t="shared" si="98"/>
        <v/>
      </c>
      <c r="Z492" s="2" t="str">
        <f t="shared" si="99"/>
        <v/>
      </c>
      <c r="AA492" s="2" t="str">
        <f t="shared" si="100"/>
        <v/>
      </c>
      <c r="AB492" s="2" t="str">
        <f t="shared" si="101"/>
        <v/>
      </c>
      <c r="AC492" s="2">
        <f t="shared" si="102"/>
        <v>0</v>
      </c>
      <c r="AD492" s="2">
        <f t="shared" si="103"/>
        <v>0</v>
      </c>
      <c r="AE492" s="2">
        <f t="shared" si="104"/>
        <v>0</v>
      </c>
      <c r="AF492" s="2">
        <f t="shared" si="105"/>
        <v>0</v>
      </c>
      <c r="AG492" s="2">
        <f t="shared" si="106"/>
        <v>0</v>
      </c>
      <c r="AH492" s="2">
        <f t="shared" si="107"/>
        <v>0</v>
      </c>
    </row>
    <row r="493" spans="1:34" ht="15" customHeight="1" x14ac:dyDescent="0.25">
      <c r="A493" s="96"/>
      <c r="B493" s="48"/>
      <c r="C493" s="134"/>
      <c r="D493" s="106"/>
      <c r="E493" s="49"/>
      <c r="F493" s="48"/>
      <c r="G493" s="47"/>
      <c r="H493" s="14"/>
      <c r="W493" s="2" t="str">
        <f t="shared" si="96"/>
        <v/>
      </c>
      <c r="X493" s="2" t="str">
        <f t="shared" si="97"/>
        <v/>
      </c>
      <c r="Y493" s="2" t="str">
        <f t="shared" si="98"/>
        <v/>
      </c>
      <c r="Z493" s="2" t="str">
        <f t="shared" si="99"/>
        <v/>
      </c>
      <c r="AA493" s="2" t="str">
        <f t="shared" si="100"/>
        <v/>
      </c>
      <c r="AB493" s="2" t="str">
        <f t="shared" si="101"/>
        <v/>
      </c>
      <c r="AC493" s="2">
        <f t="shared" si="102"/>
        <v>0</v>
      </c>
      <c r="AD493" s="2">
        <f t="shared" si="103"/>
        <v>0</v>
      </c>
      <c r="AE493" s="2">
        <f t="shared" si="104"/>
        <v>0</v>
      </c>
      <c r="AF493" s="2">
        <f t="shared" si="105"/>
        <v>0</v>
      </c>
      <c r="AG493" s="2">
        <f t="shared" si="106"/>
        <v>0</v>
      </c>
      <c r="AH493" s="2">
        <f t="shared" si="107"/>
        <v>0</v>
      </c>
    </row>
    <row r="494" spans="1:34" ht="15" customHeight="1" x14ac:dyDescent="0.25">
      <c r="A494" s="96"/>
      <c r="B494" s="48"/>
      <c r="C494" s="134"/>
      <c r="D494" s="106"/>
      <c r="E494" s="49"/>
      <c r="F494" s="48"/>
      <c r="G494" s="47"/>
      <c r="H494" s="14"/>
      <c r="W494" s="2" t="str">
        <f t="shared" si="96"/>
        <v/>
      </c>
      <c r="X494" s="2" t="str">
        <f t="shared" si="97"/>
        <v/>
      </c>
      <c r="Y494" s="2" t="str">
        <f t="shared" si="98"/>
        <v/>
      </c>
      <c r="Z494" s="2" t="str">
        <f t="shared" si="99"/>
        <v/>
      </c>
      <c r="AA494" s="2" t="str">
        <f t="shared" si="100"/>
        <v/>
      </c>
      <c r="AB494" s="2" t="str">
        <f t="shared" si="101"/>
        <v/>
      </c>
      <c r="AC494" s="2">
        <f t="shared" si="102"/>
        <v>0</v>
      </c>
      <c r="AD494" s="2">
        <f t="shared" si="103"/>
        <v>0</v>
      </c>
      <c r="AE494" s="2">
        <f t="shared" si="104"/>
        <v>0</v>
      </c>
      <c r="AF494" s="2">
        <f t="shared" si="105"/>
        <v>0</v>
      </c>
      <c r="AG494" s="2">
        <f t="shared" si="106"/>
        <v>0</v>
      </c>
      <c r="AH494" s="2">
        <f t="shared" si="107"/>
        <v>0</v>
      </c>
    </row>
    <row r="495" spans="1:34" ht="15" customHeight="1" x14ac:dyDescent="0.25">
      <c r="A495" s="96"/>
      <c r="B495" s="48"/>
      <c r="C495" s="134"/>
      <c r="D495" s="106"/>
      <c r="E495" s="49"/>
      <c r="F495" s="48"/>
      <c r="G495" s="47"/>
      <c r="H495" s="14"/>
      <c r="W495" s="2" t="str">
        <f t="shared" si="96"/>
        <v/>
      </c>
      <c r="X495" s="2" t="str">
        <f t="shared" si="97"/>
        <v/>
      </c>
      <c r="Y495" s="2" t="str">
        <f t="shared" si="98"/>
        <v/>
      </c>
      <c r="Z495" s="2" t="str">
        <f t="shared" si="99"/>
        <v/>
      </c>
      <c r="AA495" s="2" t="str">
        <f t="shared" si="100"/>
        <v/>
      </c>
      <c r="AB495" s="2" t="str">
        <f t="shared" si="101"/>
        <v/>
      </c>
      <c r="AC495" s="2">
        <f t="shared" si="102"/>
        <v>0</v>
      </c>
      <c r="AD495" s="2">
        <f t="shared" si="103"/>
        <v>0</v>
      </c>
      <c r="AE495" s="2">
        <f t="shared" si="104"/>
        <v>0</v>
      </c>
      <c r="AF495" s="2">
        <f t="shared" si="105"/>
        <v>0</v>
      </c>
      <c r="AG495" s="2">
        <f t="shared" si="106"/>
        <v>0</v>
      </c>
      <c r="AH495" s="2">
        <f t="shared" si="107"/>
        <v>0</v>
      </c>
    </row>
    <row r="496" spans="1:34" ht="15" customHeight="1" x14ac:dyDescent="0.25">
      <c r="A496" s="96"/>
      <c r="B496" s="48"/>
      <c r="C496" s="134"/>
      <c r="D496" s="106"/>
      <c r="E496" s="49"/>
      <c r="F496" s="48"/>
      <c r="G496" s="47"/>
      <c r="H496" s="14"/>
      <c r="W496" s="2" t="str">
        <f t="shared" si="96"/>
        <v/>
      </c>
      <c r="X496" s="2" t="str">
        <f t="shared" si="97"/>
        <v/>
      </c>
      <c r="Y496" s="2" t="str">
        <f t="shared" si="98"/>
        <v/>
      </c>
      <c r="Z496" s="2" t="str">
        <f t="shared" si="99"/>
        <v/>
      </c>
      <c r="AA496" s="2" t="str">
        <f t="shared" si="100"/>
        <v/>
      </c>
      <c r="AB496" s="2" t="str">
        <f t="shared" si="101"/>
        <v/>
      </c>
      <c r="AC496" s="2">
        <f t="shared" si="102"/>
        <v>0</v>
      </c>
      <c r="AD496" s="2">
        <f t="shared" si="103"/>
        <v>0</v>
      </c>
      <c r="AE496" s="2">
        <f t="shared" si="104"/>
        <v>0</v>
      </c>
      <c r="AF496" s="2">
        <f t="shared" si="105"/>
        <v>0</v>
      </c>
      <c r="AG496" s="2">
        <f t="shared" si="106"/>
        <v>0</v>
      </c>
      <c r="AH496" s="2">
        <f t="shared" si="107"/>
        <v>0</v>
      </c>
    </row>
    <row r="497" spans="1:34" ht="15" customHeight="1" x14ac:dyDescent="0.25">
      <c r="A497" s="96"/>
      <c r="B497" s="48"/>
      <c r="C497" s="134"/>
      <c r="D497" s="106"/>
      <c r="E497" s="49"/>
      <c r="F497" s="48"/>
      <c r="G497" s="47"/>
      <c r="H497" s="13"/>
      <c r="W497" s="2" t="str">
        <f t="shared" si="96"/>
        <v/>
      </c>
      <c r="X497" s="2" t="str">
        <f t="shared" si="97"/>
        <v/>
      </c>
      <c r="Y497" s="2" t="str">
        <f t="shared" si="98"/>
        <v/>
      </c>
      <c r="Z497" s="2" t="str">
        <f t="shared" si="99"/>
        <v/>
      </c>
      <c r="AA497" s="2" t="str">
        <f t="shared" si="100"/>
        <v/>
      </c>
      <c r="AB497" s="2" t="str">
        <f t="shared" si="101"/>
        <v/>
      </c>
      <c r="AC497" s="2">
        <f t="shared" si="102"/>
        <v>0</v>
      </c>
      <c r="AD497" s="2">
        <f t="shared" si="103"/>
        <v>0</v>
      </c>
      <c r="AE497" s="2">
        <f t="shared" si="104"/>
        <v>0</v>
      </c>
      <c r="AF497" s="2">
        <f t="shared" si="105"/>
        <v>0</v>
      </c>
      <c r="AG497" s="2">
        <f t="shared" si="106"/>
        <v>0</v>
      </c>
      <c r="AH497" s="2">
        <f t="shared" si="107"/>
        <v>0</v>
      </c>
    </row>
    <row r="498" spans="1:34" ht="15" customHeight="1" x14ac:dyDescent="0.25">
      <c r="A498" s="96"/>
      <c r="B498" s="48"/>
      <c r="C498" s="134"/>
      <c r="D498" s="106"/>
      <c r="E498" s="49"/>
      <c r="F498" s="48"/>
      <c r="G498" s="47"/>
      <c r="H498" s="14"/>
      <c r="W498" s="2" t="str">
        <f t="shared" si="96"/>
        <v/>
      </c>
      <c r="X498" s="2" t="str">
        <f t="shared" si="97"/>
        <v/>
      </c>
      <c r="Y498" s="2" t="str">
        <f t="shared" si="98"/>
        <v/>
      </c>
      <c r="Z498" s="2" t="str">
        <f t="shared" si="99"/>
        <v/>
      </c>
      <c r="AA498" s="2" t="str">
        <f t="shared" si="100"/>
        <v/>
      </c>
      <c r="AB498" s="2" t="str">
        <f t="shared" si="101"/>
        <v/>
      </c>
      <c r="AC498" s="2">
        <f t="shared" si="102"/>
        <v>0</v>
      </c>
      <c r="AD498" s="2">
        <f t="shared" si="103"/>
        <v>0</v>
      </c>
      <c r="AE498" s="2">
        <f t="shared" si="104"/>
        <v>0</v>
      </c>
      <c r="AF498" s="2">
        <f t="shared" si="105"/>
        <v>0</v>
      </c>
      <c r="AG498" s="2">
        <f t="shared" si="106"/>
        <v>0</v>
      </c>
      <c r="AH498" s="2">
        <f t="shared" si="107"/>
        <v>0</v>
      </c>
    </row>
    <row r="499" spans="1:34" ht="15" customHeight="1" x14ac:dyDescent="0.25">
      <c r="A499" s="96"/>
      <c r="B499" s="48"/>
      <c r="C499" s="134"/>
      <c r="D499" s="106"/>
      <c r="E499" s="49"/>
      <c r="F499" s="48"/>
      <c r="G499" s="47"/>
      <c r="H499" s="14"/>
      <c r="W499" s="2" t="str">
        <f t="shared" si="96"/>
        <v/>
      </c>
      <c r="X499" s="2" t="str">
        <f t="shared" si="97"/>
        <v/>
      </c>
      <c r="Y499" s="2" t="str">
        <f t="shared" si="98"/>
        <v/>
      </c>
      <c r="Z499" s="2" t="str">
        <f t="shared" si="99"/>
        <v/>
      </c>
      <c r="AA499" s="2" t="str">
        <f t="shared" si="100"/>
        <v/>
      </c>
      <c r="AB499" s="2" t="str">
        <f t="shared" si="101"/>
        <v/>
      </c>
      <c r="AC499" s="2">
        <f t="shared" si="102"/>
        <v>0</v>
      </c>
      <c r="AD499" s="2">
        <f t="shared" si="103"/>
        <v>0</v>
      </c>
      <c r="AE499" s="2">
        <f t="shared" si="104"/>
        <v>0</v>
      </c>
      <c r="AF499" s="2">
        <f t="shared" si="105"/>
        <v>0</v>
      </c>
      <c r="AG499" s="2">
        <f t="shared" si="106"/>
        <v>0</v>
      </c>
      <c r="AH499" s="2">
        <f t="shared" si="107"/>
        <v>0</v>
      </c>
    </row>
    <row r="500" spans="1:34" ht="15" customHeight="1" x14ac:dyDescent="0.25">
      <c r="A500" s="96"/>
      <c r="B500" s="48"/>
      <c r="C500" s="134"/>
      <c r="D500" s="106"/>
      <c r="E500" s="49"/>
      <c r="F500" s="48"/>
      <c r="G500" s="47"/>
      <c r="H500" s="14"/>
      <c r="W500" s="2" t="str">
        <f t="shared" si="96"/>
        <v/>
      </c>
      <c r="X500" s="2" t="str">
        <f t="shared" si="97"/>
        <v/>
      </c>
      <c r="Y500" s="2" t="str">
        <f t="shared" si="98"/>
        <v/>
      </c>
      <c r="Z500" s="2" t="str">
        <f t="shared" si="99"/>
        <v/>
      </c>
      <c r="AA500" s="2" t="str">
        <f t="shared" si="100"/>
        <v/>
      </c>
      <c r="AB500" s="2" t="str">
        <f t="shared" si="101"/>
        <v/>
      </c>
      <c r="AC500" s="2">
        <f>IF(W500=3,1,0)</f>
        <v>0</v>
      </c>
      <c r="AD500" s="2">
        <f>IF(X500=3,1,0)</f>
        <v>0</v>
      </c>
      <c r="AE500" s="2">
        <f>IF(W500=1,1,0)</f>
        <v>0</v>
      </c>
      <c r="AF500" s="2">
        <f>IF(X500=1,1,0)</f>
        <v>0</v>
      </c>
      <c r="AG500" s="2">
        <f>IF(W500=0,1,0)</f>
        <v>0</v>
      </c>
      <c r="AH500" s="2">
        <f t="shared" si="107"/>
        <v>0</v>
      </c>
    </row>
    <row r="501" spans="1:34" ht="15" customHeight="1" x14ac:dyDescent="0.25">
      <c r="A501" s="96"/>
      <c r="B501" s="48"/>
      <c r="C501" s="134"/>
      <c r="D501" s="106"/>
      <c r="E501" s="49"/>
      <c r="F501" s="48"/>
      <c r="G501" s="47"/>
      <c r="H501" s="13"/>
      <c r="W501" s="2" t="str">
        <f t="shared" si="96"/>
        <v/>
      </c>
      <c r="X501" s="2" t="str">
        <f t="shared" si="97"/>
        <v/>
      </c>
      <c r="Y501" s="2" t="str">
        <f t="shared" si="98"/>
        <v/>
      </c>
      <c r="Z501" s="2" t="str">
        <f t="shared" si="99"/>
        <v/>
      </c>
      <c r="AA501" s="2" t="str">
        <f t="shared" si="100"/>
        <v/>
      </c>
      <c r="AB501" s="2" t="str">
        <f t="shared" si="101"/>
        <v/>
      </c>
      <c r="AC501" s="2">
        <f t="shared" ref="AC501:AC532" si="108">IF(W501=3,1,0)</f>
        <v>0</v>
      </c>
      <c r="AD501" s="2">
        <f t="shared" ref="AD501:AD532" si="109">IF(X501=3,1,0)</f>
        <v>0</v>
      </c>
      <c r="AE501" s="2">
        <f t="shared" ref="AE501:AE532" si="110">IF(W501=1,1,0)</f>
        <v>0</v>
      </c>
      <c r="AF501" s="2">
        <f t="shared" ref="AF501:AF532" si="111">IF(X501=1,1,0)</f>
        <v>0</v>
      </c>
      <c r="AG501" s="2">
        <f t="shared" ref="AG501:AG532" si="112">IF(W501=0,1,0)</f>
        <v>0</v>
      </c>
      <c r="AH501" s="2">
        <f t="shared" ref="AH501:AH532" si="113">IF(X501=0,1,0)</f>
        <v>0</v>
      </c>
    </row>
    <row r="502" spans="1:34" ht="15" customHeight="1" x14ac:dyDescent="0.25">
      <c r="A502" s="96"/>
      <c r="B502" s="48"/>
      <c r="C502" s="134"/>
      <c r="D502" s="106"/>
      <c r="E502" s="49"/>
      <c r="F502" s="48"/>
      <c r="G502" s="47"/>
      <c r="H502" s="14"/>
      <c r="W502" s="2" t="str">
        <f t="shared" si="96"/>
        <v/>
      </c>
      <c r="X502" s="2" t="str">
        <f t="shared" si="97"/>
        <v/>
      </c>
      <c r="Y502" s="2" t="str">
        <f t="shared" si="98"/>
        <v/>
      </c>
      <c r="Z502" s="2" t="str">
        <f t="shared" si="99"/>
        <v/>
      </c>
      <c r="AA502" s="2" t="str">
        <f t="shared" si="100"/>
        <v/>
      </c>
      <c r="AB502" s="2" t="str">
        <f t="shared" si="101"/>
        <v/>
      </c>
      <c r="AC502" s="2">
        <f t="shared" si="108"/>
        <v>0</v>
      </c>
      <c r="AD502" s="2">
        <f t="shared" si="109"/>
        <v>0</v>
      </c>
      <c r="AE502" s="2">
        <f t="shared" si="110"/>
        <v>0</v>
      </c>
      <c r="AF502" s="2">
        <f t="shared" si="111"/>
        <v>0</v>
      </c>
      <c r="AG502" s="2">
        <f t="shared" si="112"/>
        <v>0</v>
      </c>
      <c r="AH502" s="2">
        <f t="shared" si="113"/>
        <v>0</v>
      </c>
    </row>
    <row r="503" spans="1:34" ht="15" customHeight="1" x14ac:dyDescent="0.25">
      <c r="A503" s="96"/>
      <c r="B503" s="48"/>
      <c r="C503" s="134"/>
      <c r="D503" s="106"/>
      <c r="E503" s="49"/>
      <c r="F503" s="48"/>
      <c r="G503" s="47"/>
      <c r="H503" s="14"/>
      <c r="W503" s="2" t="str">
        <f t="shared" si="96"/>
        <v/>
      </c>
      <c r="X503" s="2" t="str">
        <f t="shared" si="97"/>
        <v/>
      </c>
      <c r="Y503" s="2" t="str">
        <f t="shared" si="98"/>
        <v/>
      </c>
      <c r="Z503" s="2" t="str">
        <f t="shared" si="99"/>
        <v/>
      </c>
      <c r="AA503" s="2" t="str">
        <f t="shared" si="100"/>
        <v/>
      </c>
      <c r="AB503" s="2" t="str">
        <f t="shared" si="101"/>
        <v/>
      </c>
      <c r="AC503" s="2">
        <f t="shared" si="108"/>
        <v>0</v>
      </c>
      <c r="AD503" s="2">
        <f t="shared" si="109"/>
        <v>0</v>
      </c>
      <c r="AE503" s="2">
        <f t="shared" si="110"/>
        <v>0</v>
      </c>
      <c r="AF503" s="2">
        <f t="shared" si="111"/>
        <v>0</v>
      </c>
      <c r="AG503" s="2">
        <f t="shared" si="112"/>
        <v>0</v>
      </c>
      <c r="AH503" s="2">
        <f t="shared" si="113"/>
        <v>0</v>
      </c>
    </row>
    <row r="504" spans="1:34" ht="15" customHeight="1" x14ac:dyDescent="0.25">
      <c r="A504" s="96"/>
      <c r="B504" s="48"/>
      <c r="C504" s="134"/>
      <c r="D504" s="106"/>
      <c r="E504" s="49"/>
      <c r="F504" s="48"/>
      <c r="G504" s="47"/>
      <c r="H504" s="14"/>
      <c r="W504" s="2" t="str">
        <f t="shared" si="96"/>
        <v/>
      </c>
      <c r="X504" s="2" t="str">
        <f t="shared" si="97"/>
        <v/>
      </c>
      <c r="Y504" s="2" t="str">
        <f t="shared" si="98"/>
        <v/>
      </c>
      <c r="Z504" s="2" t="str">
        <f t="shared" si="99"/>
        <v/>
      </c>
      <c r="AA504" s="2" t="str">
        <f t="shared" si="100"/>
        <v/>
      </c>
      <c r="AB504" s="2" t="str">
        <f t="shared" si="101"/>
        <v/>
      </c>
      <c r="AC504" s="2">
        <f t="shared" si="108"/>
        <v>0</v>
      </c>
      <c r="AD504" s="2">
        <f t="shared" si="109"/>
        <v>0</v>
      </c>
      <c r="AE504" s="2">
        <f t="shared" si="110"/>
        <v>0</v>
      </c>
      <c r="AF504" s="2">
        <f t="shared" si="111"/>
        <v>0</v>
      </c>
      <c r="AG504" s="2">
        <f t="shared" si="112"/>
        <v>0</v>
      </c>
      <c r="AH504" s="2">
        <f t="shared" si="113"/>
        <v>0</v>
      </c>
    </row>
    <row r="505" spans="1:34" ht="15" customHeight="1" x14ac:dyDescent="0.25">
      <c r="A505" s="96"/>
      <c r="B505" s="48"/>
      <c r="C505" s="134"/>
      <c r="D505" s="106"/>
      <c r="E505" s="49"/>
      <c r="F505" s="48"/>
      <c r="G505" s="47"/>
      <c r="H505" s="14"/>
      <c r="W505" s="2" t="str">
        <f t="shared" si="96"/>
        <v/>
      </c>
      <c r="X505" s="2" t="str">
        <f t="shared" si="97"/>
        <v/>
      </c>
      <c r="Y505" s="2" t="str">
        <f t="shared" si="98"/>
        <v/>
      </c>
      <c r="Z505" s="2" t="str">
        <f t="shared" si="99"/>
        <v/>
      </c>
      <c r="AA505" s="2" t="str">
        <f t="shared" si="100"/>
        <v/>
      </c>
      <c r="AB505" s="2" t="str">
        <f t="shared" si="101"/>
        <v/>
      </c>
      <c r="AC505" s="2">
        <f t="shared" si="108"/>
        <v>0</v>
      </c>
      <c r="AD505" s="2">
        <f t="shared" si="109"/>
        <v>0</v>
      </c>
      <c r="AE505" s="2">
        <f t="shared" si="110"/>
        <v>0</v>
      </c>
      <c r="AF505" s="2">
        <f t="shared" si="111"/>
        <v>0</v>
      </c>
      <c r="AG505" s="2">
        <f t="shared" si="112"/>
        <v>0</v>
      </c>
      <c r="AH505" s="2">
        <f t="shared" si="113"/>
        <v>0</v>
      </c>
    </row>
    <row r="506" spans="1:34" ht="15" customHeight="1" x14ac:dyDescent="0.25">
      <c r="A506" s="96"/>
      <c r="B506" s="48"/>
      <c r="C506" s="134"/>
      <c r="D506" s="106"/>
      <c r="E506" s="49"/>
      <c r="F506" s="48"/>
      <c r="G506" s="47"/>
      <c r="H506" s="14"/>
      <c r="W506" s="2" t="str">
        <f t="shared" si="96"/>
        <v/>
      </c>
      <c r="X506" s="2" t="str">
        <f t="shared" si="97"/>
        <v/>
      </c>
      <c r="Y506" s="2" t="str">
        <f t="shared" si="98"/>
        <v/>
      </c>
      <c r="Z506" s="2" t="str">
        <f t="shared" si="99"/>
        <v/>
      </c>
      <c r="AA506" s="2" t="str">
        <f t="shared" si="100"/>
        <v/>
      </c>
      <c r="AB506" s="2" t="str">
        <f t="shared" si="101"/>
        <v/>
      </c>
      <c r="AC506" s="2">
        <f t="shared" si="108"/>
        <v>0</v>
      </c>
      <c r="AD506" s="2">
        <f t="shared" si="109"/>
        <v>0</v>
      </c>
      <c r="AE506" s="2">
        <f t="shared" si="110"/>
        <v>0</v>
      </c>
      <c r="AF506" s="2">
        <f t="shared" si="111"/>
        <v>0</v>
      </c>
      <c r="AG506" s="2">
        <f t="shared" si="112"/>
        <v>0</v>
      </c>
      <c r="AH506" s="2">
        <f t="shared" si="113"/>
        <v>0</v>
      </c>
    </row>
    <row r="507" spans="1:34" ht="15" customHeight="1" x14ac:dyDescent="0.25">
      <c r="A507" s="96"/>
      <c r="B507" s="48"/>
      <c r="C507" s="134"/>
      <c r="D507" s="106"/>
      <c r="E507" s="49"/>
      <c r="F507" s="48"/>
      <c r="G507" s="47"/>
      <c r="H507" s="14"/>
      <c r="W507" s="2" t="str">
        <f t="shared" si="96"/>
        <v/>
      </c>
      <c r="X507" s="2" t="str">
        <f t="shared" si="97"/>
        <v/>
      </c>
      <c r="Y507" s="2" t="str">
        <f t="shared" si="98"/>
        <v/>
      </c>
      <c r="Z507" s="2" t="str">
        <f t="shared" si="99"/>
        <v/>
      </c>
      <c r="AA507" s="2" t="str">
        <f t="shared" si="100"/>
        <v/>
      </c>
      <c r="AB507" s="2" t="str">
        <f t="shared" si="101"/>
        <v/>
      </c>
      <c r="AC507" s="2">
        <f t="shared" si="108"/>
        <v>0</v>
      </c>
      <c r="AD507" s="2">
        <f t="shared" si="109"/>
        <v>0</v>
      </c>
      <c r="AE507" s="2">
        <f t="shared" si="110"/>
        <v>0</v>
      </c>
      <c r="AF507" s="2">
        <f t="shared" si="111"/>
        <v>0</v>
      </c>
      <c r="AG507" s="2">
        <f t="shared" si="112"/>
        <v>0</v>
      </c>
      <c r="AH507" s="2">
        <f t="shared" si="113"/>
        <v>0</v>
      </c>
    </row>
    <row r="508" spans="1:34" ht="15" customHeight="1" x14ac:dyDescent="0.25">
      <c r="A508" s="96"/>
      <c r="B508" s="48"/>
      <c r="C508" s="134"/>
      <c r="D508" s="106"/>
      <c r="E508" s="49"/>
      <c r="F508" s="48"/>
      <c r="G508" s="47"/>
      <c r="H508" s="14"/>
      <c r="W508" s="2" t="str">
        <f t="shared" si="96"/>
        <v/>
      </c>
      <c r="X508" s="2" t="str">
        <f t="shared" si="97"/>
        <v/>
      </c>
      <c r="Y508" s="2" t="str">
        <f t="shared" si="98"/>
        <v/>
      </c>
      <c r="Z508" s="2" t="str">
        <f t="shared" si="99"/>
        <v/>
      </c>
      <c r="AA508" s="2" t="str">
        <f t="shared" si="100"/>
        <v/>
      </c>
      <c r="AB508" s="2" t="str">
        <f t="shared" si="101"/>
        <v/>
      </c>
      <c r="AC508" s="2">
        <f t="shared" si="108"/>
        <v>0</v>
      </c>
      <c r="AD508" s="2">
        <f t="shared" si="109"/>
        <v>0</v>
      </c>
      <c r="AE508" s="2">
        <f t="shared" si="110"/>
        <v>0</v>
      </c>
      <c r="AF508" s="2">
        <f t="shared" si="111"/>
        <v>0</v>
      </c>
      <c r="AG508" s="2">
        <f t="shared" si="112"/>
        <v>0</v>
      </c>
      <c r="AH508" s="2">
        <f t="shared" si="113"/>
        <v>0</v>
      </c>
    </row>
    <row r="509" spans="1:34" ht="15" customHeight="1" x14ac:dyDescent="0.25">
      <c r="A509" s="96"/>
      <c r="B509" s="48"/>
      <c r="C509" s="134"/>
      <c r="D509" s="106"/>
      <c r="E509" s="49"/>
      <c r="F509" s="48"/>
      <c r="G509" s="47"/>
      <c r="H509" s="14"/>
      <c r="W509" s="2" t="str">
        <f t="shared" si="96"/>
        <v/>
      </c>
      <c r="X509" s="2" t="str">
        <f t="shared" si="97"/>
        <v/>
      </c>
      <c r="Y509" s="2" t="str">
        <f t="shared" si="98"/>
        <v/>
      </c>
      <c r="Z509" s="2" t="str">
        <f t="shared" si="99"/>
        <v/>
      </c>
      <c r="AA509" s="2" t="str">
        <f t="shared" si="100"/>
        <v/>
      </c>
      <c r="AB509" s="2" t="str">
        <f t="shared" si="101"/>
        <v/>
      </c>
      <c r="AC509" s="2">
        <f t="shared" si="108"/>
        <v>0</v>
      </c>
      <c r="AD509" s="2">
        <f t="shared" si="109"/>
        <v>0</v>
      </c>
      <c r="AE509" s="2">
        <f t="shared" si="110"/>
        <v>0</v>
      </c>
      <c r="AF509" s="2">
        <f t="shared" si="111"/>
        <v>0</v>
      </c>
      <c r="AG509" s="2">
        <f t="shared" si="112"/>
        <v>0</v>
      </c>
      <c r="AH509" s="2">
        <f t="shared" si="113"/>
        <v>0</v>
      </c>
    </row>
    <row r="510" spans="1:34" ht="15" customHeight="1" x14ac:dyDescent="0.25">
      <c r="A510" s="96"/>
      <c r="B510" s="48"/>
      <c r="C510" s="134"/>
      <c r="D510" s="106"/>
      <c r="E510" s="49"/>
      <c r="F510" s="48"/>
      <c r="G510" s="47"/>
      <c r="H510" s="13"/>
      <c r="W510" s="2" t="str">
        <f t="shared" si="96"/>
        <v/>
      </c>
      <c r="X510" s="2" t="str">
        <f t="shared" si="97"/>
        <v/>
      </c>
      <c r="Y510" s="2" t="str">
        <f t="shared" si="98"/>
        <v/>
      </c>
      <c r="Z510" s="2" t="str">
        <f t="shared" si="99"/>
        <v/>
      </c>
      <c r="AA510" s="2" t="str">
        <f t="shared" si="100"/>
        <v/>
      </c>
      <c r="AB510" s="2" t="str">
        <f t="shared" si="101"/>
        <v/>
      </c>
      <c r="AC510" s="2">
        <f t="shared" si="108"/>
        <v>0</v>
      </c>
      <c r="AD510" s="2">
        <f t="shared" si="109"/>
        <v>0</v>
      </c>
      <c r="AE510" s="2">
        <f t="shared" si="110"/>
        <v>0</v>
      </c>
      <c r="AF510" s="2">
        <f t="shared" si="111"/>
        <v>0</v>
      </c>
      <c r="AG510" s="2">
        <f t="shared" si="112"/>
        <v>0</v>
      </c>
      <c r="AH510" s="2">
        <f t="shared" si="113"/>
        <v>0</v>
      </c>
    </row>
    <row r="511" spans="1:34" ht="15" customHeight="1" x14ac:dyDescent="0.25">
      <c r="A511" s="96"/>
      <c r="B511" s="48"/>
      <c r="C511" s="134"/>
      <c r="D511" s="106"/>
      <c r="E511" s="49"/>
      <c r="F511" s="48"/>
      <c r="G511" s="47"/>
      <c r="H511" s="14"/>
      <c r="W511" s="2" t="str">
        <f t="shared" si="96"/>
        <v/>
      </c>
      <c r="X511" s="2" t="str">
        <f t="shared" si="97"/>
        <v/>
      </c>
      <c r="Y511" s="2" t="str">
        <f t="shared" si="98"/>
        <v/>
      </c>
      <c r="Z511" s="2" t="str">
        <f t="shared" si="99"/>
        <v/>
      </c>
      <c r="AA511" s="2" t="str">
        <f t="shared" si="100"/>
        <v/>
      </c>
      <c r="AB511" s="2" t="str">
        <f t="shared" si="101"/>
        <v/>
      </c>
      <c r="AC511" s="2">
        <f t="shared" si="108"/>
        <v>0</v>
      </c>
      <c r="AD511" s="2">
        <f t="shared" si="109"/>
        <v>0</v>
      </c>
      <c r="AE511" s="2">
        <f t="shared" si="110"/>
        <v>0</v>
      </c>
      <c r="AF511" s="2">
        <f t="shared" si="111"/>
        <v>0</v>
      </c>
      <c r="AG511" s="2">
        <f t="shared" si="112"/>
        <v>0</v>
      </c>
      <c r="AH511" s="2">
        <f t="shared" si="113"/>
        <v>0</v>
      </c>
    </row>
    <row r="512" spans="1:34" ht="15" customHeight="1" x14ac:dyDescent="0.25">
      <c r="A512" s="96"/>
      <c r="B512" s="48"/>
      <c r="C512" s="134"/>
      <c r="D512" s="106"/>
      <c r="E512" s="49"/>
      <c r="F512" s="48"/>
      <c r="G512" s="47"/>
      <c r="H512" s="15"/>
      <c r="W512" s="2" t="str">
        <f t="shared" si="96"/>
        <v/>
      </c>
      <c r="X512" s="2" t="str">
        <f t="shared" si="97"/>
        <v/>
      </c>
      <c r="Y512" s="2" t="str">
        <f t="shared" si="98"/>
        <v/>
      </c>
      <c r="Z512" s="2" t="str">
        <f t="shared" si="99"/>
        <v/>
      </c>
      <c r="AA512" s="2" t="str">
        <f t="shared" si="100"/>
        <v/>
      </c>
      <c r="AB512" s="2" t="str">
        <f t="shared" si="101"/>
        <v/>
      </c>
      <c r="AC512" s="2">
        <f t="shared" si="108"/>
        <v>0</v>
      </c>
      <c r="AD512" s="2">
        <f t="shared" si="109"/>
        <v>0</v>
      </c>
      <c r="AE512" s="2">
        <f t="shared" si="110"/>
        <v>0</v>
      </c>
      <c r="AF512" s="2">
        <f t="shared" si="111"/>
        <v>0</v>
      </c>
      <c r="AG512" s="2">
        <f t="shared" si="112"/>
        <v>0</v>
      </c>
      <c r="AH512" s="2">
        <f t="shared" si="113"/>
        <v>0</v>
      </c>
    </row>
    <row r="513" spans="1:34" ht="15" customHeight="1" x14ac:dyDescent="0.25">
      <c r="A513" s="96"/>
      <c r="B513" s="48"/>
      <c r="C513" s="134"/>
      <c r="D513" s="106"/>
      <c r="E513" s="49"/>
      <c r="F513" s="48"/>
      <c r="G513" s="47"/>
      <c r="H513" s="14"/>
      <c r="W513" s="2" t="str">
        <f t="shared" si="96"/>
        <v/>
      </c>
      <c r="X513" s="2" t="str">
        <f t="shared" si="97"/>
        <v/>
      </c>
      <c r="Y513" s="2" t="str">
        <f t="shared" si="98"/>
        <v/>
      </c>
      <c r="Z513" s="2" t="str">
        <f t="shared" si="99"/>
        <v/>
      </c>
      <c r="AA513" s="2" t="str">
        <f t="shared" si="100"/>
        <v/>
      </c>
      <c r="AB513" s="2" t="str">
        <f t="shared" si="101"/>
        <v/>
      </c>
      <c r="AC513" s="2">
        <f t="shared" si="108"/>
        <v>0</v>
      </c>
      <c r="AD513" s="2">
        <f t="shared" si="109"/>
        <v>0</v>
      </c>
      <c r="AE513" s="2">
        <f t="shared" si="110"/>
        <v>0</v>
      </c>
      <c r="AF513" s="2">
        <f t="shared" si="111"/>
        <v>0</v>
      </c>
      <c r="AG513" s="2">
        <f t="shared" si="112"/>
        <v>0</v>
      </c>
      <c r="AH513" s="2">
        <f t="shared" si="113"/>
        <v>0</v>
      </c>
    </row>
    <row r="514" spans="1:34" ht="15" customHeight="1" x14ac:dyDescent="0.25">
      <c r="A514" s="96"/>
      <c r="B514" s="48"/>
      <c r="C514" s="134"/>
      <c r="D514" s="106"/>
      <c r="E514" s="49"/>
      <c r="F514" s="48"/>
      <c r="G514" s="47"/>
      <c r="H514" s="14"/>
      <c r="W514" s="2" t="str">
        <f t="shared" si="96"/>
        <v/>
      </c>
      <c r="X514" s="2" t="str">
        <f t="shared" si="97"/>
        <v/>
      </c>
      <c r="Y514" s="2" t="str">
        <f t="shared" si="98"/>
        <v/>
      </c>
      <c r="Z514" s="2" t="str">
        <f t="shared" si="99"/>
        <v/>
      </c>
      <c r="AA514" s="2" t="str">
        <f t="shared" si="100"/>
        <v/>
      </c>
      <c r="AB514" s="2" t="str">
        <f t="shared" si="101"/>
        <v/>
      </c>
      <c r="AC514" s="2">
        <f t="shared" si="108"/>
        <v>0</v>
      </c>
      <c r="AD514" s="2">
        <f t="shared" si="109"/>
        <v>0</v>
      </c>
      <c r="AE514" s="2">
        <f t="shared" si="110"/>
        <v>0</v>
      </c>
      <c r="AF514" s="2">
        <f t="shared" si="111"/>
        <v>0</v>
      </c>
      <c r="AG514" s="2">
        <f t="shared" si="112"/>
        <v>0</v>
      </c>
      <c r="AH514" s="2">
        <f t="shared" si="113"/>
        <v>0</v>
      </c>
    </row>
    <row r="515" spans="1:34" ht="15" customHeight="1" x14ac:dyDescent="0.25">
      <c r="A515" s="96"/>
      <c r="B515" s="48"/>
      <c r="C515" s="134"/>
      <c r="D515" s="106"/>
      <c r="E515" s="49"/>
      <c r="F515" s="48"/>
      <c r="G515" s="47"/>
      <c r="H515" s="14"/>
      <c r="W515" s="2" t="str">
        <f t="shared" si="96"/>
        <v/>
      </c>
      <c r="X515" s="2" t="str">
        <f t="shared" si="97"/>
        <v/>
      </c>
      <c r="Y515" s="2" t="str">
        <f t="shared" si="98"/>
        <v/>
      </c>
      <c r="Z515" s="2" t="str">
        <f t="shared" si="99"/>
        <v/>
      </c>
      <c r="AA515" s="2" t="str">
        <f t="shared" si="100"/>
        <v/>
      </c>
      <c r="AB515" s="2" t="str">
        <f t="shared" si="101"/>
        <v/>
      </c>
      <c r="AC515" s="2">
        <f t="shared" si="108"/>
        <v>0</v>
      </c>
      <c r="AD515" s="2">
        <f t="shared" si="109"/>
        <v>0</v>
      </c>
      <c r="AE515" s="2">
        <f t="shared" si="110"/>
        <v>0</v>
      </c>
      <c r="AF515" s="2">
        <f t="shared" si="111"/>
        <v>0</v>
      </c>
      <c r="AG515" s="2">
        <f t="shared" si="112"/>
        <v>0</v>
      </c>
      <c r="AH515" s="2">
        <f t="shared" si="113"/>
        <v>0</v>
      </c>
    </row>
    <row r="516" spans="1:34" ht="15" customHeight="1" x14ac:dyDescent="0.25">
      <c r="A516" s="96"/>
      <c r="B516" s="48"/>
      <c r="C516" s="134"/>
      <c r="D516" s="106"/>
      <c r="E516" s="49"/>
      <c r="F516" s="48"/>
      <c r="G516" s="47"/>
      <c r="H516" s="14"/>
      <c r="W516" s="2" t="str">
        <f t="shared" si="96"/>
        <v/>
      </c>
      <c r="X516" s="2" t="str">
        <f t="shared" si="97"/>
        <v/>
      </c>
      <c r="Y516" s="2" t="str">
        <f t="shared" si="98"/>
        <v/>
      </c>
      <c r="Z516" s="2" t="str">
        <f t="shared" si="99"/>
        <v/>
      </c>
      <c r="AA516" s="2" t="str">
        <f t="shared" si="100"/>
        <v/>
      </c>
      <c r="AB516" s="2" t="str">
        <f t="shared" si="101"/>
        <v/>
      </c>
      <c r="AC516" s="2">
        <f t="shared" si="108"/>
        <v>0</v>
      </c>
      <c r="AD516" s="2">
        <f t="shared" si="109"/>
        <v>0</v>
      </c>
      <c r="AE516" s="2">
        <f t="shared" si="110"/>
        <v>0</v>
      </c>
      <c r="AF516" s="2">
        <f t="shared" si="111"/>
        <v>0</v>
      </c>
      <c r="AG516" s="2">
        <f t="shared" si="112"/>
        <v>0</v>
      </c>
      <c r="AH516" s="2">
        <f t="shared" si="113"/>
        <v>0</v>
      </c>
    </row>
    <row r="517" spans="1:34" ht="15" customHeight="1" x14ac:dyDescent="0.25">
      <c r="A517" s="96"/>
      <c r="B517" s="48"/>
      <c r="C517" s="134"/>
      <c r="D517" s="106"/>
      <c r="E517" s="49"/>
      <c r="F517" s="48"/>
      <c r="G517" s="47"/>
      <c r="H517" s="14"/>
      <c r="W517" s="2" t="str">
        <f t="shared" si="96"/>
        <v/>
      </c>
      <c r="X517" s="2" t="str">
        <f t="shared" si="97"/>
        <v/>
      </c>
      <c r="Y517" s="2" t="str">
        <f t="shared" si="98"/>
        <v/>
      </c>
      <c r="Z517" s="2" t="str">
        <f t="shared" si="99"/>
        <v/>
      </c>
      <c r="AA517" s="2" t="str">
        <f t="shared" si="100"/>
        <v/>
      </c>
      <c r="AB517" s="2" t="str">
        <f t="shared" si="101"/>
        <v/>
      </c>
      <c r="AC517" s="2">
        <f t="shared" si="108"/>
        <v>0</v>
      </c>
      <c r="AD517" s="2">
        <f t="shared" si="109"/>
        <v>0</v>
      </c>
      <c r="AE517" s="2">
        <f t="shared" si="110"/>
        <v>0</v>
      </c>
      <c r="AF517" s="2">
        <f t="shared" si="111"/>
        <v>0</v>
      </c>
      <c r="AG517" s="2">
        <f t="shared" si="112"/>
        <v>0</v>
      </c>
      <c r="AH517" s="2">
        <f t="shared" si="113"/>
        <v>0</v>
      </c>
    </row>
    <row r="518" spans="1:34" ht="15" customHeight="1" x14ac:dyDescent="0.25">
      <c r="A518" s="96"/>
      <c r="B518" s="48"/>
      <c r="C518" s="134"/>
      <c r="D518" s="106"/>
      <c r="E518" s="49"/>
      <c r="F518" s="48"/>
      <c r="G518" s="47"/>
      <c r="H518" s="14"/>
      <c r="W518" s="2" t="str">
        <f t="shared" ref="W518:W532" si="114">IF(C518&amp;E518="","",IF(C518=E518,1,IF(C518&gt;E518,3,IF(C518&lt;E518,0))))</f>
        <v/>
      </c>
      <c r="X518" s="2" t="str">
        <f t="shared" ref="X518:X532" si="115">IF(C518&amp;E518="","",IF(E518=C518,1,IF(C518&lt;E518,3,IF(C518&gt;E518,0))))</f>
        <v/>
      </c>
      <c r="Y518" s="2" t="str">
        <f t="shared" ref="Y518:Y532" si="116">IF(C518&amp;E518="","",IF(C518&amp;E518&lt;&gt;"",1))</f>
        <v/>
      </c>
      <c r="Z518" s="2" t="str">
        <f t="shared" ref="Z518:Z532" si="117">IF(C518&amp;E518="","",IF(C518&amp;E518&lt;&gt;"",1))</f>
        <v/>
      </c>
      <c r="AA518" s="2" t="str">
        <f t="shared" ref="AA518:AA532" si="118">IF(C518="","",C518)</f>
        <v/>
      </c>
      <c r="AB518" s="2" t="str">
        <f t="shared" ref="AB518:AB532" si="119">IF(E518="","",E518)</f>
        <v/>
      </c>
      <c r="AC518" s="2">
        <f t="shared" si="108"/>
        <v>0</v>
      </c>
      <c r="AD518" s="2">
        <f t="shared" si="109"/>
        <v>0</v>
      </c>
      <c r="AE518" s="2">
        <f t="shared" si="110"/>
        <v>0</v>
      </c>
      <c r="AF518" s="2">
        <f t="shared" si="111"/>
        <v>0</v>
      </c>
      <c r="AG518" s="2">
        <f t="shared" si="112"/>
        <v>0</v>
      </c>
      <c r="AH518" s="2">
        <f t="shared" si="113"/>
        <v>0</v>
      </c>
    </row>
    <row r="519" spans="1:34" ht="15" customHeight="1" x14ac:dyDescent="0.25">
      <c r="A519" s="96"/>
      <c r="B519" s="48"/>
      <c r="C519" s="134"/>
      <c r="D519" s="106"/>
      <c r="E519" s="49"/>
      <c r="F519" s="48"/>
      <c r="G519" s="47"/>
      <c r="H519" s="14"/>
      <c r="W519" s="2" t="str">
        <f t="shared" si="114"/>
        <v/>
      </c>
      <c r="X519" s="2" t="str">
        <f t="shared" si="115"/>
        <v/>
      </c>
      <c r="Y519" s="2" t="str">
        <f t="shared" si="116"/>
        <v/>
      </c>
      <c r="Z519" s="2" t="str">
        <f t="shared" si="117"/>
        <v/>
      </c>
      <c r="AA519" s="2" t="str">
        <f t="shared" si="118"/>
        <v/>
      </c>
      <c r="AB519" s="2" t="str">
        <f t="shared" si="119"/>
        <v/>
      </c>
      <c r="AC519" s="2">
        <f t="shared" si="108"/>
        <v>0</v>
      </c>
      <c r="AD519" s="2">
        <f t="shared" si="109"/>
        <v>0</v>
      </c>
      <c r="AE519" s="2">
        <f t="shared" si="110"/>
        <v>0</v>
      </c>
      <c r="AF519" s="2">
        <f t="shared" si="111"/>
        <v>0</v>
      </c>
      <c r="AG519" s="2">
        <f t="shared" si="112"/>
        <v>0</v>
      </c>
      <c r="AH519" s="2">
        <f t="shared" si="113"/>
        <v>0</v>
      </c>
    </row>
    <row r="520" spans="1:34" ht="15" customHeight="1" x14ac:dyDescent="0.25">
      <c r="A520" s="96"/>
      <c r="B520" s="48"/>
      <c r="C520" s="134"/>
      <c r="D520" s="106"/>
      <c r="E520" s="49"/>
      <c r="F520" s="48"/>
      <c r="G520" s="47"/>
      <c r="H520" s="14"/>
      <c r="W520" s="2" t="str">
        <f t="shared" si="114"/>
        <v/>
      </c>
      <c r="X520" s="2" t="str">
        <f t="shared" si="115"/>
        <v/>
      </c>
      <c r="Y520" s="2" t="str">
        <f t="shared" si="116"/>
        <v/>
      </c>
      <c r="Z520" s="2" t="str">
        <f t="shared" si="117"/>
        <v/>
      </c>
      <c r="AA520" s="2" t="str">
        <f t="shared" si="118"/>
        <v/>
      </c>
      <c r="AB520" s="2" t="str">
        <f t="shared" si="119"/>
        <v/>
      </c>
      <c r="AC520" s="2">
        <f t="shared" si="108"/>
        <v>0</v>
      </c>
      <c r="AD520" s="2">
        <f t="shared" si="109"/>
        <v>0</v>
      </c>
      <c r="AE520" s="2">
        <f t="shared" si="110"/>
        <v>0</v>
      </c>
      <c r="AF520" s="2">
        <f t="shared" si="111"/>
        <v>0</v>
      </c>
      <c r="AG520" s="2">
        <f t="shared" si="112"/>
        <v>0</v>
      </c>
      <c r="AH520" s="2">
        <f t="shared" si="113"/>
        <v>0</v>
      </c>
    </row>
    <row r="521" spans="1:34" ht="15" customHeight="1" x14ac:dyDescent="0.25">
      <c r="A521" s="96"/>
      <c r="B521" s="48"/>
      <c r="C521" s="134"/>
      <c r="D521" s="106"/>
      <c r="E521" s="49"/>
      <c r="F521" s="48"/>
      <c r="G521" s="47"/>
      <c r="H521" s="14"/>
      <c r="W521" s="2" t="str">
        <f t="shared" si="114"/>
        <v/>
      </c>
      <c r="X521" s="2" t="str">
        <f t="shared" si="115"/>
        <v/>
      </c>
      <c r="Y521" s="2" t="str">
        <f t="shared" si="116"/>
        <v/>
      </c>
      <c r="Z521" s="2" t="str">
        <f t="shared" si="117"/>
        <v/>
      </c>
      <c r="AA521" s="2" t="str">
        <f t="shared" si="118"/>
        <v/>
      </c>
      <c r="AB521" s="2" t="str">
        <f t="shared" si="119"/>
        <v/>
      </c>
      <c r="AC521" s="2">
        <f t="shared" si="108"/>
        <v>0</v>
      </c>
      <c r="AD521" s="2">
        <f t="shared" si="109"/>
        <v>0</v>
      </c>
      <c r="AE521" s="2">
        <f t="shared" si="110"/>
        <v>0</v>
      </c>
      <c r="AF521" s="2">
        <f t="shared" si="111"/>
        <v>0</v>
      </c>
      <c r="AG521" s="2">
        <f t="shared" si="112"/>
        <v>0</v>
      </c>
      <c r="AH521" s="2">
        <f t="shared" si="113"/>
        <v>0</v>
      </c>
    </row>
    <row r="522" spans="1:34" ht="15" customHeight="1" x14ac:dyDescent="0.25">
      <c r="A522" s="96"/>
      <c r="B522" s="48"/>
      <c r="C522" s="134"/>
      <c r="D522" s="106"/>
      <c r="E522" s="49"/>
      <c r="F522" s="48"/>
      <c r="G522" s="47"/>
      <c r="H522" s="14"/>
      <c r="W522" s="2" t="str">
        <f t="shared" si="114"/>
        <v/>
      </c>
      <c r="X522" s="2" t="str">
        <f t="shared" si="115"/>
        <v/>
      </c>
      <c r="Y522" s="2" t="str">
        <f t="shared" si="116"/>
        <v/>
      </c>
      <c r="Z522" s="2" t="str">
        <f t="shared" si="117"/>
        <v/>
      </c>
      <c r="AA522" s="2" t="str">
        <f t="shared" si="118"/>
        <v/>
      </c>
      <c r="AB522" s="2" t="str">
        <f t="shared" si="119"/>
        <v/>
      </c>
      <c r="AC522" s="2">
        <f t="shared" si="108"/>
        <v>0</v>
      </c>
      <c r="AD522" s="2">
        <f t="shared" si="109"/>
        <v>0</v>
      </c>
      <c r="AE522" s="2">
        <f t="shared" si="110"/>
        <v>0</v>
      </c>
      <c r="AF522" s="2">
        <f t="shared" si="111"/>
        <v>0</v>
      </c>
      <c r="AG522" s="2">
        <f t="shared" si="112"/>
        <v>0</v>
      </c>
      <c r="AH522" s="2">
        <f t="shared" si="113"/>
        <v>0</v>
      </c>
    </row>
    <row r="523" spans="1:34" ht="15" customHeight="1" x14ac:dyDescent="0.25">
      <c r="A523" s="96"/>
      <c r="B523" s="48"/>
      <c r="C523" s="134"/>
      <c r="D523" s="106"/>
      <c r="E523" s="49"/>
      <c r="F523" s="48"/>
      <c r="G523" s="47"/>
      <c r="H523" s="14"/>
      <c r="W523" s="2" t="str">
        <f t="shared" si="114"/>
        <v/>
      </c>
      <c r="X523" s="2" t="str">
        <f t="shared" si="115"/>
        <v/>
      </c>
      <c r="Y523" s="2" t="str">
        <f t="shared" si="116"/>
        <v/>
      </c>
      <c r="Z523" s="2" t="str">
        <f t="shared" si="117"/>
        <v/>
      </c>
      <c r="AA523" s="2" t="str">
        <f t="shared" si="118"/>
        <v/>
      </c>
      <c r="AB523" s="2" t="str">
        <f t="shared" si="119"/>
        <v/>
      </c>
      <c r="AC523" s="2">
        <f t="shared" si="108"/>
        <v>0</v>
      </c>
      <c r="AD523" s="2">
        <f t="shared" si="109"/>
        <v>0</v>
      </c>
      <c r="AE523" s="2">
        <f t="shared" si="110"/>
        <v>0</v>
      </c>
      <c r="AF523" s="2">
        <f t="shared" si="111"/>
        <v>0</v>
      </c>
      <c r="AG523" s="2">
        <f t="shared" si="112"/>
        <v>0</v>
      </c>
      <c r="AH523" s="2">
        <f t="shared" si="113"/>
        <v>0</v>
      </c>
    </row>
    <row r="524" spans="1:34" ht="15" customHeight="1" x14ac:dyDescent="0.25">
      <c r="A524" s="96"/>
      <c r="B524" s="48"/>
      <c r="C524" s="134"/>
      <c r="D524" s="106"/>
      <c r="E524" s="49"/>
      <c r="F524" s="48"/>
      <c r="G524" s="47"/>
      <c r="H524" s="14"/>
      <c r="W524" s="2" t="str">
        <f t="shared" si="114"/>
        <v/>
      </c>
      <c r="X524" s="2" t="str">
        <f t="shared" si="115"/>
        <v/>
      </c>
      <c r="Y524" s="2" t="str">
        <f t="shared" si="116"/>
        <v/>
      </c>
      <c r="Z524" s="2" t="str">
        <f t="shared" si="117"/>
        <v/>
      </c>
      <c r="AA524" s="2" t="str">
        <f t="shared" si="118"/>
        <v/>
      </c>
      <c r="AB524" s="2" t="str">
        <f t="shared" si="119"/>
        <v/>
      </c>
      <c r="AC524" s="2">
        <f t="shared" si="108"/>
        <v>0</v>
      </c>
      <c r="AD524" s="2">
        <f t="shared" si="109"/>
        <v>0</v>
      </c>
      <c r="AE524" s="2">
        <f t="shared" si="110"/>
        <v>0</v>
      </c>
      <c r="AF524" s="2">
        <f t="shared" si="111"/>
        <v>0</v>
      </c>
      <c r="AG524" s="2">
        <f t="shared" si="112"/>
        <v>0</v>
      </c>
      <c r="AH524" s="2">
        <f t="shared" si="113"/>
        <v>0</v>
      </c>
    </row>
    <row r="525" spans="1:34" ht="15" customHeight="1" x14ac:dyDescent="0.25">
      <c r="A525" s="96"/>
      <c r="B525" s="48"/>
      <c r="C525" s="134"/>
      <c r="D525" s="106"/>
      <c r="E525" s="49"/>
      <c r="F525" s="48"/>
      <c r="G525" s="47"/>
      <c r="H525" s="15"/>
      <c r="W525" s="2" t="str">
        <f t="shared" si="114"/>
        <v/>
      </c>
      <c r="X525" s="2" t="str">
        <f t="shared" si="115"/>
        <v/>
      </c>
      <c r="Y525" s="2" t="str">
        <f t="shared" si="116"/>
        <v/>
      </c>
      <c r="Z525" s="2" t="str">
        <f t="shared" si="117"/>
        <v/>
      </c>
      <c r="AA525" s="2" t="str">
        <f t="shared" si="118"/>
        <v/>
      </c>
      <c r="AB525" s="2" t="str">
        <f t="shared" si="119"/>
        <v/>
      </c>
      <c r="AC525" s="2">
        <f t="shared" si="108"/>
        <v>0</v>
      </c>
      <c r="AD525" s="2">
        <f t="shared" si="109"/>
        <v>0</v>
      </c>
      <c r="AE525" s="2">
        <f t="shared" si="110"/>
        <v>0</v>
      </c>
      <c r="AF525" s="2">
        <f t="shared" si="111"/>
        <v>0</v>
      </c>
      <c r="AG525" s="2">
        <f t="shared" si="112"/>
        <v>0</v>
      </c>
      <c r="AH525" s="2">
        <f t="shared" si="113"/>
        <v>0</v>
      </c>
    </row>
    <row r="526" spans="1:34" ht="15" customHeight="1" x14ac:dyDescent="0.25">
      <c r="A526" s="96"/>
      <c r="B526" s="48"/>
      <c r="C526" s="134"/>
      <c r="D526" s="106"/>
      <c r="E526" s="49"/>
      <c r="F526" s="48"/>
      <c r="G526" s="47"/>
      <c r="H526" s="14"/>
      <c r="W526" s="2" t="str">
        <f t="shared" si="114"/>
        <v/>
      </c>
      <c r="X526" s="2" t="str">
        <f t="shared" si="115"/>
        <v/>
      </c>
      <c r="Y526" s="2" t="str">
        <f t="shared" si="116"/>
        <v/>
      </c>
      <c r="Z526" s="2" t="str">
        <f t="shared" si="117"/>
        <v/>
      </c>
      <c r="AA526" s="2" t="str">
        <f t="shared" si="118"/>
        <v/>
      </c>
      <c r="AB526" s="2" t="str">
        <f t="shared" si="119"/>
        <v/>
      </c>
      <c r="AC526" s="2">
        <f t="shared" si="108"/>
        <v>0</v>
      </c>
      <c r="AD526" s="2">
        <f t="shared" si="109"/>
        <v>0</v>
      </c>
      <c r="AE526" s="2">
        <f t="shared" si="110"/>
        <v>0</v>
      </c>
      <c r="AF526" s="2">
        <f t="shared" si="111"/>
        <v>0</v>
      </c>
      <c r="AG526" s="2">
        <f t="shared" si="112"/>
        <v>0</v>
      </c>
      <c r="AH526" s="2">
        <f t="shared" si="113"/>
        <v>0</v>
      </c>
    </row>
    <row r="527" spans="1:34" ht="15" customHeight="1" x14ac:dyDescent="0.25">
      <c r="A527" s="96"/>
      <c r="B527" s="48"/>
      <c r="C527" s="134"/>
      <c r="D527" s="106"/>
      <c r="E527" s="49"/>
      <c r="F527" s="48"/>
      <c r="G527" s="47"/>
      <c r="H527" s="14"/>
      <c r="W527" s="2" t="str">
        <f t="shared" si="114"/>
        <v/>
      </c>
      <c r="X527" s="2" t="str">
        <f t="shared" si="115"/>
        <v/>
      </c>
      <c r="Y527" s="2" t="str">
        <f t="shared" si="116"/>
        <v/>
      </c>
      <c r="Z527" s="2" t="str">
        <f t="shared" si="117"/>
        <v/>
      </c>
      <c r="AA527" s="2" t="str">
        <f t="shared" si="118"/>
        <v/>
      </c>
      <c r="AB527" s="2" t="str">
        <f t="shared" si="119"/>
        <v/>
      </c>
      <c r="AC527" s="2">
        <f t="shared" si="108"/>
        <v>0</v>
      </c>
      <c r="AD527" s="2">
        <f t="shared" si="109"/>
        <v>0</v>
      </c>
      <c r="AE527" s="2">
        <f t="shared" si="110"/>
        <v>0</v>
      </c>
      <c r="AF527" s="2">
        <f t="shared" si="111"/>
        <v>0</v>
      </c>
      <c r="AG527" s="2">
        <f t="shared" si="112"/>
        <v>0</v>
      </c>
      <c r="AH527" s="2">
        <f t="shared" si="113"/>
        <v>0</v>
      </c>
    </row>
    <row r="528" spans="1:34" ht="15" customHeight="1" x14ac:dyDescent="0.25">
      <c r="A528" s="96"/>
      <c r="B528" s="48"/>
      <c r="C528" s="134"/>
      <c r="D528" s="106"/>
      <c r="E528" s="49"/>
      <c r="F528" s="48"/>
      <c r="G528" s="47"/>
      <c r="H528" s="14"/>
      <c r="W528" s="2" t="str">
        <f t="shared" si="114"/>
        <v/>
      </c>
      <c r="X528" s="2" t="str">
        <f t="shared" si="115"/>
        <v/>
      </c>
      <c r="Y528" s="2" t="str">
        <f t="shared" si="116"/>
        <v/>
      </c>
      <c r="Z528" s="2" t="str">
        <f t="shared" si="117"/>
        <v/>
      </c>
      <c r="AA528" s="2" t="str">
        <f t="shared" si="118"/>
        <v/>
      </c>
      <c r="AB528" s="2" t="str">
        <f t="shared" si="119"/>
        <v/>
      </c>
      <c r="AC528" s="2">
        <f t="shared" si="108"/>
        <v>0</v>
      </c>
      <c r="AD528" s="2">
        <f t="shared" si="109"/>
        <v>0</v>
      </c>
      <c r="AE528" s="2">
        <f t="shared" si="110"/>
        <v>0</v>
      </c>
      <c r="AF528" s="2">
        <f t="shared" si="111"/>
        <v>0</v>
      </c>
      <c r="AG528" s="2">
        <f t="shared" si="112"/>
        <v>0</v>
      </c>
      <c r="AH528" s="2">
        <f t="shared" si="113"/>
        <v>0</v>
      </c>
    </row>
    <row r="529" spans="1:34" ht="15" customHeight="1" x14ac:dyDescent="0.25">
      <c r="A529" s="96"/>
      <c r="B529" s="48"/>
      <c r="C529" s="134"/>
      <c r="D529" s="106"/>
      <c r="E529" s="49"/>
      <c r="F529" s="48"/>
      <c r="G529" s="47"/>
      <c r="H529" s="14"/>
      <c r="W529" s="2" t="str">
        <f t="shared" si="114"/>
        <v/>
      </c>
      <c r="X529" s="2" t="str">
        <f t="shared" si="115"/>
        <v/>
      </c>
      <c r="Y529" s="2" t="str">
        <f t="shared" si="116"/>
        <v/>
      </c>
      <c r="Z529" s="2" t="str">
        <f t="shared" si="117"/>
        <v/>
      </c>
      <c r="AA529" s="2" t="str">
        <f t="shared" si="118"/>
        <v/>
      </c>
      <c r="AB529" s="2" t="str">
        <f t="shared" si="119"/>
        <v/>
      </c>
      <c r="AC529" s="2">
        <f t="shared" si="108"/>
        <v>0</v>
      </c>
      <c r="AD529" s="2">
        <f t="shared" si="109"/>
        <v>0</v>
      </c>
      <c r="AE529" s="2">
        <f t="shared" si="110"/>
        <v>0</v>
      </c>
      <c r="AF529" s="2">
        <f t="shared" si="111"/>
        <v>0</v>
      </c>
      <c r="AG529" s="2">
        <f t="shared" si="112"/>
        <v>0</v>
      </c>
      <c r="AH529" s="2">
        <f t="shared" si="113"/>
        <v>0</v>
      </c>
    </row>
    <row r="530" spans="1:34" ht="15" customHeight="1" x14ac:dyDescent="0.25">
      <c r="A530" s="96"/>
      <c r="B530" s="48"/>
      <c r="C530" s="134"/>
      <c r="D530" s="106"/>
      <c r="E530" s="49"/>
      <c r="F530" s="48"/>
      <c r="G530" s="47"/>
      <c r="H530" s="14"/>
      <c r="W530" s="2" t="str">
        <f t="shared" si="114"/>
        <v/>
      </c>
      <c r="X530" s="2" t="str">
        <f t="shared" si="115"/>
        <v/>
      </c>
      <c r="Y530" s="2" t="str">
        <f t="shared" si="116"/>
        <v/>
      </c>
      <c r="Z530" s="2" t="str">
        <f t="shared" si="117"/>
        <v/>
      </c>
      <c r="AA530" s="2" t="str">
        <f t="shared" si="118"/>
        <v/>
      </c>
      <c r="AB530" s="2" t="str">
        <f t="shared" si="119"/>
        <v/>
      </c>
      <c r="AC530" s="2">
        <f t="shared" si="108"/>
        <v>0</v>
      </c>
      <c r="AD530" s="2">
        <f t="shared" si="109"/>
        <v>0</v>
      </c>
      <c r="AE530" s="2">
        <f t="shared" si="110"/>
        <v>0</v>
      </c>
      <c r="AF530" s="2">
        <f t="shared" si="111"/>
        <v>0</v>
      </c>
      <c r="AG530" s="2">
        <f t="shared" si="112"/>
        <v>0</v>
      </c>
      <c r="AH530" s="2">
        <f t="shared" si="113"/>
        <v>0</v>
      </c>
    </row>
    <row r="531" spans="1:34" ht="15" customHeight="1" x14ac:dyDescent="0.25">
      <c r="A531" s="96"/>
      <c r="B531" s="48"/>
      <c r="C531" s="134"/>
      <c r="D531" s="106"/>
      <c r="E531" s="49"/>
      <c r="F531" s="48"/>
      <c r="G531" s="47"/>
      <c r="H531" s="14"/>
      <c r="W531" s="2" t="str">
        <f t="shared" si="114"/>
        <v/>
      </c>
      <c r="X531" s="2" t="str">
        <f t="shared" si="115"/>
        <v/>
      </c>
      <c r="Y531" s="2" t="str">
        <f t="shared" si="116"/>
        <v/>
      </c>
      <c r="Z531" s="2" t="str">
        <f t="shared" si="117"/>
        <v/>
      </c>
      <c r="AA531" s="2" t="str">
        <f t="shared" si="118"/>
        <v/>
      </c>
      <c r="AB531" s="2" t="str">
        <f t="shared" si="119"/>
        <v/>
      </c>
      <c r="AC531" s="2">
        <f t="shared" si="108"/>
        <v>0</v>
      </c>
      <c r="AD531" s="2">
        <f t="shared" si="109"/>
        <v>0</v>
      </c>
      <c r="AE531" s="2">
        <f t="shared" si="110"/>
        <v>0</v>
      </c>
      <c r="AF531" s="2">
        <f t="shared" si="111"/>
        <v>0</v>
      </c>
      <c r="AG531" s="2">
        <f t="shared" si="112"/>
        <v>0</v>
      </c>
      <c r="AH531" s="2">
        <f t="shared" si="113"/>
        <v>0</v>
      </c>
    </row>
    <row r="532" spans="1:34" ht="15" customHeight="1" x14ac:dyDescent="0.25">
      <c r="A532" s="96"/>
      <c r="B532" s="48"/>
      <c r="C532" s="134"/>
      <c r="D532" s="106"/>
      <c r="E532" s="49"/>
      <c r="F532" s="48"/>
      <c r="G532" s="47"/>
      <c r="H532" s="14"/>
      <c r="W532" s="2" t="str">
        <f t="shared" si="114"/>
        <v/>
      </c>
      <c r="X532" s="2" t="str">
        <f t="shared" si="115"/>
        <v/>
      </c>
      <c r="Y532" s="2" t="str">
        <f t="shared" si="116"/>
        <v/>
      </c>
      <c r="Z532" s="2" t="str">
        <f t="shared" si="117"/>
        <v/>
      </c>
      <c r="AA532" s="2" t="str">
        <f t="shared" si="118"/>
        <v/>
      </c>
      <c r="AB532" s="2" t="str">
        <f t="shared" si="119"/>
        <v/>
      </c>
      <c r="AC532" s="2">
        <f t="shared" si="108"/>
        <v>0</v>
      </c>
      <c r="AD532" s="2">
        <f t="shared" si="109"/>
        <v>0</v>
      </c>
      <c r="AE532" s="2">
        <f t="shared" si="110"/>
        <v>0</v>
      </c>
      <c r="AF532" s="2">
        <f t="shared" si="111"/>
        <v>0</v>
      </c>
      <c r="AG532" s="2">
        <f t="shared" si="112"/>
        <v>0</v>
      </c>
      <c r="AH532" s="2">
        <f t="shared" si="113"/>
        <v>0</v>
      </c>
    </row>
    <row r="533" spans="1:34" ht="15" customHeight="1" x14ac:dyDescent="0.25">
      <c r="A533" s="96"/>
      <c r="B533" s="48"/>
      <c r="C533" s="134"/>
      <c r="D533" s="106"/>
      <c r="E533" s="49"/>
      <c r="F533" s="48"/>
      <c r="G533" s="47"/>
      <c r="W533" s="2" t="str">
        <f t="shared" ref="W533:W553" si="120">IF(C533&amp;E533="","",IF(C533=E533,1,IF(C533&gt;E533,3,IF(C533&lt;E533,0))))</f>
        <v/>
      </c>
      <c r="X533" s="2" t="str">
        <f t="shared" ref="X533:X553" si="121">IF(C533&amp;E533="","",IF(E533=C533,1,IF(C533&lt;E533,3,IF(C533&gt;E533,0))))</f>
        <v/>
      </c>
      <c r="Y533" s="2" t="str">
        <f t="shared" ref="Y533:Y553" si="122">IF(C533&amp;E533="","",IF(C533&amp;E533&lt;&gt;"",1))</f>
        <v/>
      </c>
      <c r="Z533" s="2" t="str">
        <f t="shared" ref="Z533:Z553" si="123">IF(C533&amp;E533="","",IF(C533&amp;E533&lt;&gt;"",1))</f>
        <v/>
      </c>
      <c r="AA533" s="2" t="str">
        <f t="shared" ref="AA533:AA553" si="124">IF(C533="","",C533)</f>
        <v/>
      </c>
      <c r="AB533" s="2" t="str">
        <f t="shared" ref="AB533:AB553" si="125">IF(E533="","",E533)</f>
        <v/>
      </c>
      <c r="AC533" s="2">
        <f t="shared" ref="AC533:AC553" si="126">IF(W533=3,1,0)</f>
        <v>0</v>
      </c>
      <c r="AD533" s="2">
        <f t="shared" ref="AD533:AD553" si="127">IF(X533=3,1,0)</f>
        <v>0</v>
      </c>
      <c r="AE533" s="2">
        <f t="shared" ref="AE533:AE553" si="128">IF(W533=1,1,0)</f>
        <v>0</v>
      </c>
      <c r="AF533" s="2">
        <f t="shared" ref="AF533:AF553" si="129">IF(X533=1,1,0)</f>
        <v>0</v>
      </c>
      <c r="AG533" s="2">
        <f t="shared" ref="AG533:AG553" si="130">IF(W533=0,1,0)</f>
        <v>0</v>
      </c>
      <c r="AH533" s="2">
        <f t="shared" ref="AH533:AH553" si="131">IF(X533=0,1,0)</f>
        <v>0</v>
      </c>
    </row>
    <row r="534" spans="1:34" ht="15" customHeight="1" x14ac:dyDescent="0.25">
      <c r="A534" s="96"/>
      <c r="B534" s="48"/>
      <c r="C534" s="134"/>
      <c r="D534" s="106"/>
      <c r="E534" s="49"/>
      <c r="F534" s="48"/>
      <c r="G534" s="47"/>
      <c r="W534" s="2" t="str">
        <f t="shared" si="120"/>
        <v/>
      </c>
      <c r="X534" s="2" t="str">
        <f t="shared" si="121"/>
        <v/>
      </c>
      <c r="Y534" s="2" t="str">
        <f t="shared" si="122"/>
        <v/>
      </c>
      <c r="Z534" s="2" t="str">
        <f t="shared" si="123"/>
        <v/>
      </c>
      <c r="AA534" s="2" t="str">
        <f t="shared" si="124"/>
        <v/>
      </c>
      <c r="AB534" s="2" t="str">
        <f t="shared" si="125"/>
        <v/>
      </c>
      <c r="AC534" s="2">
        <f t="shared" si="126"/>
        <v>0</v>
      </c>
      <c r="AD534" s="2">
        <f t="shared" si="127"/>
        <v>0</v>
      </c>
      <c r="AE534" s="2">
        <f t="shared" si="128"/>
        <v>0</v>
      </c>
      <c r="AF534" s="2">
        <f t="shared" si="129"/>
        <v>0</v>
      </c>
      <c r="AG534" s="2">
        <f t="shared" si="130"/>
        <v>0</v>
      </c>
      <c r="AH534" s="2">
        <f t="shared" si="131"/>
        <v>0</v>
      </c>
    </row>
    <row r="535" spans="1:34" ht="15" customHeight="1" x14ac:dyDescent="0.25">
      <c r="A535" s="96"/>
      <c r="B535" s="48"/>
      <c r="C535" s="134"/>
      <c r="D535" s="106"/>
      <c r="E535" s="49"/>
      <c r="F535" s="48"/>
      <c r="G535" s="47"/>
      <c r="W535" s="2" t="str">
        <f t="shared" si="120"/>
        <v/>
      </c>
      <c r="X535" s="2" t="str">
        <f t="shared" si="121"/>
        <v/>
      </c>
      <c r="Y535" s="2" t="str">
        <f t="shared" si="122"/>
        <v/>
      </c>
      <c r="Z535" s="2" t="str">
        <f t="shared" si="123"/>
        <v/>
      </c>
      <c r="AA535" s="2" t="str">
        <f t="shared" si="124"/>
        <v/>
      </c>
      <c r="AB535" s="2" t="str">
        <f t="shared" si="125"/>
        <v/>
      </c>
      <c r="AC535" s="2">
        <f t="shared" si="126"/>
        <v>0</v>
      </c>
      <c r="AD535" s="2">
        <f t="shared" si="127"/>
        <v>0</v>
      </c>
      <c r="AE535" s="2">
        <f t="shared" si="128"/>
        <v>0</v>
      </c>
      <c r="AF535" s="2">
        <f t="shared" si="129"/>
        <v>0</v>
      </c>
      <c r="AG535" s="2">
        <f t="shared" si="130"/>
        <v>0</v>
      </c>
      <c r="AH535" s="2">
        <f t="shared" si="131"/>
        <v>0</v>
      </c>
    </row>
    <row r="536" spans="1:34" ht="15" customHeight="1" x14ac:dyDescent="0.25">
      <c r="A536" s="96"/>
      <c r="B536" s="48"/>
      <c r="C536" s="134"/>
      <c r="D536" s="106"/>
      <c r="E536" s="49"/>
      <c r="F536" s="48"/>
      <c r="G536" s="47"/>
      <c r="W536" s="2" t="str">
        <f t="shared" si="120"/>
        <v/>
      </c>
      <c r="X536" s="2" t="str">
        <f t="shared" si="121"/>
        <v/>
      </c>
      <c r="Y536" s="2" t="str">
        <f t="shared" si="122"/>
        <v/>
      </c>
      <c r="Z536" s="2" t="str">
        <f t="shared" si="123"/>
        <v/>
      </c>
      <c r="AA536" s="2" t="str">
        <f t="shared" si="124"/>
        <v/>
      </c>
      <c r="AB536" s="2" t="str">
        <f t="shared" si="125"/>
        <v/>
      </c>
      <c r="AC536" s="2">
        <f t="shared" si="126"/>
        <v>0</v>
      </c>
      <c r="AD536" s="2">
        <f t="shared" si="127"/>
        <v>0</v>
      </c>
      <c r="AE536" s="2">
        <f t="shared" si="128"/>
        <v>0</v>
      </c>
      <c r="AF536" s="2">
        <f t="shared" si="129"/>
        <v>0</v>
      </c>
      <c r="AG536" s="2">
        <f t="shared" si="130"/>
        <v>0</v>
      </c>
      <c r="AH536" s="2">
        <f t="shared" si="131"/>
        <v>0</v>
      </c>
    </row>
    <row r="537" spans="1:34" ht="15" customHeight="1" x14ac:dyDescent="0.25">
      <c r="A537" s="96"/>
      <c r="B537" s="48"/>
      <c r="C537" s="134"/>
      <c r="D537" s="106"/>
      <c r="E537" s="49"/>
      <c r="F537" s="48"/>
      <c r="G537" s="47"/>
      <c r="W537" s="2" t="str">
        <f t="shared" si="120"/>
        <v/>
      </c>
      <c r="X537" s="2" t="str">
        <f t="shared" si="121"/>
        <v/>
      </c>
      <c r="Y537" s="2" t="str">
        <f t="shared" si="122"/>
        <v/>
      </c>
      <c r="Z537" s="2" t="str">
        <f t="shared" si="123"/>
        <v/>
      </c>
      <c r="AA537" s="2" t="str">
        <f t="shared" si="124"/>
        <v/>
      </c>
      <c r="AB537" s="2" t="str">
        <f t="shared" si="125"/>
        <v/>
      </c>
      <c r="AC537" s="2">
        <f t="shared" si="126"/>
        <v>0</v>
      </c>
      <c r="AD537" s="2">
        <f t="shared" si="127"/>
        <v>0</v>
      </c>
      <c r="AE537" s="2">
        <f t="shared" si="128"/>
        <v>0</v>
      </c>
      <c r="AF537" s="2">
        <f t="shared" si="129"/>
        <v>0</v>
      </c>
      <c r="AG537" s="2">
        <f t="shared" si="130"/>
        <v>0</v>
      </c>
      <c r="AH537" s="2">
        <f t="shared" si="131"/>
        <v>0</v>
      </c>
    </row>
    <row r="538" spans="1:34" ht="15" customHeight="1" x14ac:dyDescent="0.25">
      <c r="A538" s="96"/>
      <c r="B538" s="48"/>
      <c r="C538" s="134"/>
      <c r="D538" s="106"/>
      <c r="E538" s="49"/>
      <c r="F538" s="48"/>
      <c r="G538" s="47"/>
      <c r="W538" s="2" t="str">
        <f t="shared" si="120"/>
        <v/>
      </c>
      <c r="X538" s="2" t="str">
        <f t="shared" si="121"/>
        <v/>
      </c>
      <c r="Y538" s="2" t="str">
        <f t="shared" si="122"/>
        <v/>
      </c>
      <c r="Z538" s="2" t="str">
        <f t="shared" si="123"/>
        <v/>
      </c>
      <c r="AA538" s="2" t="str">
        <f t="shared" si="124"/>
        <v/>
      </c>
      <c r="AB538" s="2" t="str">
        <f t="shared" si="125"/>
        <v/>
      </c>
      <c r="AC538" s="2">
        <f t="shared" si="126"/>
        <v>0</v>
      </c>
      <c r="AD538" s="2">
        <f t="shared" si="127"/>
        <v>0</v>
      </c>
      <c r="AE538" s="2">
        <f t="shared" si="128"/>
        <v>0</v>
      </c>
      <c r="AF538" s="2">
        <f t="shared" si="129"/>
        <v>0</v>
      </c>
      <c r="AG538" s="2">
        <f t="shared" si="130"/>
        <v>0</v>
      </c>
      <c r="AH538" s="2">
        <f t="shared" si="131"/>
        <v>0</v>
      </c>
    </row>
    <row r="539" spans="1:34" ht="15" customHeight="1" x14ac:dyDescent="0.25">
      <c r="A539" s="96"/>
      <c r="B539" s="48"/>
      <c r="C539" s="134"/>
      <c r="D539" s="106"/>
      <c r="E539" s="49"/>
      <c r="F539" s="48"/>
      <c r="G539" s="47"/>
      <c r="W539" s="2" t="str">
        <f t="shared" si="120"/>
        <v/>
      </c>
      <c r="X539" s="2" t="str">
        <f t="shared" si="121"/>
        <v/>
      </c>
      <c r="Y539" s="2" t="str">
        <f t="shared" si="122"/>
        <v/>
      </c>
      <c r="Z539" s="2" t="str">
        <f t="shared" si="123"/>
        <v/>
      </c>
      <c r="AA539" s="2" t="str">
        <f t="shared" si="124"/>
        <v/>
      </c>
      <c r="AB539" s="2" t="str">
        <f t="shared" si="125"/>
        <v/>
      </c>
      <c r="AC539" s="2">
        <f t="shared" si="126"/>
        <v>0</v>
      </c>
      <c r="AD539" s="2">
        <f t="shared" si="127"/>
        <v>0</v>
      </c>
      <c r="AE539" s="2">
        <f t="shared" si="128"/>
        <v>0</v>
      </c>
      <c r="AF539" s="2">
        <f t="shared" si="129"/>
        <v>0</v>
      </c>
      <c r="AG539" s="2">
        <f t="shared" si="130"/>
        <v>0</v>
      </c>
      <c r="AH539" s="2">
        <f t="shared" si="131"/>
        <v>0</v>
      </c>
    </row>
    <row r="540" spans="1:34" ht="15" customHeight="1" x14ac:dyDescent="0.25">
      <c r="A540" s="96"/>
      <c r="B540" s="48"/>
      <c r="C540" s="134"/>
      <c r="D540" s="106"/>
      <c r="E540" s="49"/>
      <c r="F540" s="48"/>
      <c r="G540" s="47"/>
      <c r="W540" s="2" t="str">
        <f t="shared" si="120"/>
        <v/>
      </c>
      <c r="X540" s="2" t="str">
        <f t="shared" si="121"/>
        <v/>
      </c>
      <c r="Y540" s="2" t="str">
        <f t="shared" si="122"/>
        <v/>
      </c>
      <c r="Z540" s="2" t="str">
        <f t="shared" si="123"/>
        <v/>
      </c>
      <c r="AA540" s="2" t="str">
        <f t="shared" si="124"/>
        <v/>
      </c>
      <c r="AB540" s="2" t="str">
        <f t="shared" si="125"/>
        <v/>
      </c>
      <c r="AC540" s="2">
        <f t="shared" si="126"/>
        <v>0</v>
      </c>
      <c r="AD540" s="2">
        <f t="shared" si="127"/>
        <v>0</v>
      </c>
      <c r="AE540" s="2">
        <f t="shared" si="128"/>
        <v>0</v>
      </c>
      <c r="AF540" s="2">
        <f t="shared" si="129"/>
        <v>0</v>
      </c>
      <c r="AG540" s="2">
        <f t="shared" si="130"/>
        <v>0</v>
      </c>
      <c r="AH540" s="2">
        <f t="shared" si="131"/>
        <v>0</v>
      </c>
    </row>
    <row r="541" spans="1:34" ht="15" customHeight="1" x14ac:dyDescent="0.25">
      <c r="A541" s="96"/>
      <c r="B541" s="48"/>
      <c r="C541" s="134"/>
      <c r="D541" s="106"/>
      <c r="E541" s="49"/>
      <c r="F541" s="48"/>
      <c r="G541" s="47"/>
      <c r="W541" s="2" t="str">
        <f t="shared" si="120"/>
        <v/>
      </c>
      <c r="X541" s="2" t="str">
        <f t="shared" si="121"/>
        <v/>
      </c>
      <c r="Y541" s="2" t="str">
        <f t="shared" si="122"/>
        <v/>
      </c>
      <c r="Z541" s="2" t="str">
        <f t="shared" si="123"/>
        <v/>
      </c>
      <c r="AA541" s="2" t="str">
        <f t="shared" si="124"/>
        <v/>
      </c>
      <c r="AB541" s="2" t="str">
        <f t="shared" si="125"/>
        <v/>
      </c>
      <c r="AC541" s="2">
        <f t="shared" si="126"/>
        <v>0</v>
      </c>
      <c r="AD541" s="2">
        <f t="shared" si="127"/>
        <v>0</v>
      </c>
      <c r="AE541" s="2">
        <f t="shared" si="128"/>
        <v>0</v>
      </c>
      <c r="AF541" s="2">
        <f t="shared" si="129"/>
        <v>0</v>
      </c>
      <c r="AG541" s="2">
        <f t="shared" si="130"/>
        <v>0</v>
      </c>
      <c r="AH541" s="2">
        <f t="shared" si="131"/>
        <v>0</v>
      </c>
    </row>
    <row r="542" spans="1:34" ht="15" customHeight="1" x14ac:dyDescent="0.25">
      <c r="A542" s="96"/>
      <c r="B542" s="48"/>
      <c r="C542" s="134"/>
      <c r="D542" s="106"/>
      <c r="E542" s="49"/>
      <c r="F542" s="48"/>
      <c r="G542" s="47"/>
      <c r="W542" s="2" t="str">
        <f t="shared" si="120"/>
        <v/>
      </c>
      <c r="X542" s="2" t="str">
        <f t="shared" si="121"/>
        <v/>
      </c>
      <c r="Y542" s="2" t="str">
        <f t="shared" si="122"/>
        <v/>
      </c>
      <c r="Z542" s="2" t="str">
        <f t="shared" si="123"/>
        <v/>
      </c>
      <c r="AA542" s="2" t="str">
        <f t="shared" si="124"/>
        <v/>
      </c>
      <c r="AB542" s="2" t="str">
        <f t="shared" si="125"/>
        <v/>
      </c>
      <c r="AC542" s="2">
        <f t="shared" si="126"/>
        <v>0</v>
      </c>
      <c r="AD542" s="2">
        <f t="shared" si="127"/>
        <v>0</v>
      </c>
      <c r="AE542" s="2">
        <f t="shared" si="128"/>
        <v>0</v>
      </c>
      <c r="AF542" s="2">
        <f t="shared" si="129"/>
        <v>0</v>
      </c>
      <c r="AG542" s="2">
        <f t="shared" si="130"/>
        <v>0</v>
      </c>
      <c r="AH542" s="2">
        <f t="shared" si="131"/>
        <v>0</v>
      </c>
    </row>
    <row r="543" spans="1:34" ht="15" customHeight="1" x14ac:dyDescent="0.25">
      <c r="A543" s="96"/>
      <c r="B543" s="48"/>
      <c r="C543" s="134"/>
      <c r="D543" s="106"/>
      <c r="E543" s="49"/>
      <c r="F543" s="48"/>
      <c r="G543" s="47"/>
      <c r="W543" s="2" t="str">
        <f t="shared" si="120"/>
        <v/>
      </c>
      <c r="X543" s="2" t="str">
        <f t="shared" si="121"/>
        <v/>
      </c>
      <c r="Y543" s="2" t="str">
        <f t="shared" si="122"/>
        <v/>
      </c>
      <c r="Z543" s="2" t="str">
        <f t="shared" si="123"/>
        <v/>
      </c>
      <c r="AA543" s="2" t="str">
        <f t="shared" si="124"/>
        <v/>
      </c>
      <c r="AB543" s="2" t="str">
        <f t="shared" si="125"/>
        <v/>
      </c>
      <c r="AC543" s="2">
        <f t="shared" si="126"/>
        <v>0</v>
      </c>
      <c r="AD543" s="2">
        <f t="shared" si="127"/>
        <v>0</v>
      </c>
      <c r="AE543" s="2">
        <f t="shared" si="128"/>
        <v>0</v>
      </c>
      <c r="AF543" s="2">
        <f t="shared" si="129"/>
        <v>0</v>
      </c>
      <c r="AG543" s="2">
        <f t="shared" si="130"/>
        <v>0</v>
      </c>
      <c r="AH543" s="2">
        <f t="shared" si="131"/>
        <v>0</v>
      </c>
    </row>
    <row r="544" spans="1:34" ht="15" customHeight="1" x14ac:dyDescent="0.25">
      <c r="A544" s="97"/>
      <c r="B544" s="50"/>
      <c r="C544" s="135"/>
      <c r="D544" s="107"/>
      <c r="E544" s="51"/>
      <c r="F544" s="50"/>
      <c r="W544" s="2" t="str">
        <f t="shared" si="120"/>
        <v/>
      </c>
      <c r="X544" s="2" t="str">
        <f t="shared" si="121"/>
        <v/>
      </c>
      <c r="Y544" s="2" t="str">
        <f t="shared" si="122"/>
        <v/>
      </c>
      <c r="Z544" s="2" t="str">
        <f t="shared" si="123"/>
        <v/>
      </c>
      <c r="AA544" s="2" t="str">
        <f t="shared" si="124"/>
        <v/>
      </c>
      <c r="AB544" s="2" t="str">
        <f t="shared" si="125"/>
        <v/>
      </c>
      <c r="AC544" s="2">
        <f t="shared" si="126"/>
        <v>0</v>
      </c>
      <c r="AD544" s="2">
        <f t="shared" si="127"/>
        <v>0</v>
      </c>
      <c r="AE544" s="2">
        <f t="shared" si="128"/>
        <v>0</v>
      </c>
      <c r="AF544" s="2">
        <f t="shared" si="129"/>
        <v>0</v>
      </c>
      <c r="AG544" s="2">
        <f t="shared" si="130"/>
        <v>0</v>
      </c>
      <c r="AH544" s="2">
        <f t="shared" si="131"/>
        <v>0</v>
      </c>
    </row>
    <row r="545" spans="1:34" ht="15" customHeight="1" x14ac:dyDescent="0.25">
      <c r="A545" s="97"/>
      <c r="B545" s="50"/>
      <c r="C545" s="135"/>
      <c r="D545" s="107"/>
      <c r="E545" s="51"/>
      <c r="F545" s="50"/>
      <c r="W545" s="2" t="str">
        <f t="shared" si="120"/>
        <v/>
      </c>
      <c r="X545" s="2" t="str">
        <f t="shared" si="121"/>
        <v/>
      </c>
      <c r="Y545" s="2" t="str">
        <f t="shared" si="122"/>
        <v/>
      </c>
      <c r="Z545" s="2" t="str">
        <f t="shared" si="123"/>
        <v/>
      </c>
      <c r="AA545" s="2" t="str">
        <f t="shared" si="124"/>
        <v/>
      </c>
      <c r="AB545" s="2" t="str">
        <f t="shared" si="125"/>
        <v/>
      </c>
      <c r="AC545" s="2">
        <f t="shared" si="126"/>
        <v>0</v>
      </c>
      <c r="AD545" s="2">
        <f t="shared" si="127"/>
        <v>0</v>
      </c>
      <c r="AE545" s="2">
        <f t="shared" si="128"/>
        <v>0</v>
      </c>
      <c r="AF545" s="2">
        <f t="shared" si="129"/>
        <v>0</v>
      </c>
      <c r="AG545" s="2">
        <f t="shared" si="130"/>
        <v>0</v>
      </c>
      <c r="AH545" s="2">
        <f t="shared" si="131"/>
        <v>0</v>
      </c>
    </row>
    <row r="546" spans="1:34" ht="15" customHeight="1" x14ac:dyDescent="0.25">
      <c r="A546" s="97"/>
      <c r="B546" s="50"/>
      <c r="C546" s="135"/>
      <c r="D546" s="107"/>
      <c r="E546" s="51"/>
      <c r="F546" s="50"/>
      <c r="W546" s="2" t="str">
        <f t="shared" si="120"/>
        <v/>
      </c>
      <c r="X546" s="2" t="str">
        <f t="shared" si="121"/>
        <v/>
      </c>
      <c r="Y546" s="2" t="str">
        <f t="shared" si="122"/>
        <v/>
      </c>
      <c r="Z546" s="2" t="str">
        <f t="shared" si="123"/>
        <v/>
      </c>
      <c r="AA546" s="2" t="str">
        <f t="shared" si="124"/>
        <v/>
      </c>
      <c r="AB546" s="2" t="str">
        <f t="shared" si="125"/>
        <v/>
      </c>
      <c r="AC546" s="2">
        <f t="shared" si="126"/>
        <v>0</v>
      </c>
      <c r="AD546" s="2">
        <f t="shared" si="127"/>
        <v>0</v>
      </c>
      <c r="AE546" s="2">
        <f t="shared" si="128"/>
        <v>0</v>
      </c>
      <c r="AF546" s="2">
        <f t="shared" si="129"/>
        <v>0</v>
      </c>
      <c r="AG546" s="2">
        <f t="shared" si="130"/>
        <v>0</v>
      </c>
      <c r="AH546" s="2">
        <f t="shared" si="131"/>
        <v>0</v>
      </c>
    </row>
    <row r="547" spans="1:34" ht="15" customHeight="1" x14ac:dyDescent="0.25">
      <c r="A547" s="97"/>
      <c r="B547" s="50"/>
      <c r="C547" s="135"/>
      <c r="D547" s="107"/>
      <c r="E547" s="51"/>
      <c r="F547" s="50"/>
      <c r="W547" s="2" t="str">
        <f t="shared" si="120"/>
        <v/>
      </c>
      <c r="X547" s="2" t="str">
        <f t="shared" si="121"/>
        <v/>
      </c>
      <c r="Y547" s="2" t="str">
        <f t="shared" si="122"/>
        <v/>
      </c>
      <c r="Z547" s="2" t="str">
        <f t="shared" si="123"/>
        <v/>
      </c>
      <c r="AA547" s="2" t="str">
        <f t="shared" si="124"/>
        <v/>
      </c>
      <c r="AB547" s="2" t="str">
        <f t="shared" si="125"/>
        <v/>
      </c>
      <c r="AC547" s="2">
        <f t="shared" si="126"/>
        <v>0</v>
      </c>
      <c r="AD547" s="2">
        <f t="shared" si="127"/>
        <v>0</v>
      </c>
      <c r="AE547" s="2">
        <f t="shared" si="128"/>
        <v>0</v>
      </c>
      <c r="AF547" s="2">
        <f t="shared" si="129"/>
        <v>0</v>
      </c>
      <c r="AG547" s="2">
        <f t="shared" si="130"/>
        <v>0</v>
      </c>
      <c r="AH547" s="2">
        <f t="shared" si="131"/>
        <v>0</v>
      </c>
    </row>
    <row r="548" spans="1:34" ht="15" customHeight="1" x14ac:dyDescent="0.25">
      <c r="A548" s="97"/>
      <c r="B548" s="50"/>
      <c r="C548" s="135"/>
      <c r="D548" s="107"/>
      <c r="E548" s="51"/>
      <c r="F548" s="50"/>
      <c r="W548" s="2" t="str">
        <f t="shared" si="120"/>
        <v/>
      </c>
      <c r="X548" s="2" t="str">
        <f t="shared" si="121"/>
        <v/>
      </c>
      <c r="Y548" s="2" t="str">
        <f t="shared" si="122"/>
        <v/>
      </c>
      <c r="Z548" s="2" t="str">
        <f t="shared" si="123"/>
        <v/>
      </c>
      <c r="AA548" s="2" t="str">
        <f t="shared" si="124"/>
        <v/>
      </c>
      <c r="AB548" s="2" t="str">
        <f t="shared" si="125"/>
        <v/>
      </c>
      <c r="AC548" s="2">
        <f t="shared" si="126"/>
        <v>0</v>
      </c>
      <c r="AD548" s="2">
        <f t="shared" si="127"/>
        <v>0</v>
      </c>
      <c r="AE548" s="2">
        <f t="shared" si="128"/>
        <v>0</v>
      </c>
      <c r="AF548" s="2">
        <f t="shared" si="129"/>
        <v>0</v>
      </c>
      <c r="AG548" s="2">
        <f t="shared" si="130"/>
        <v>0</v>
      </c>
      <c r="AH548" s="2">
        <f t="shared" si="131"/>
        <v>0</v>
      </c>
    </row>
    <row r="549" spans="1:34" ht="15" customHeight="1" x14ac:dyDescent="0.25">
      <c r="A549" s="97"/>
      <c r="B549" s="50"/>
      <c r="C549" s="135"/>
      <c r="D549" s="107"/>
      <c r="E549" s="51"/>
      <c r="F549" s="50"/>
      <c r="W549" s="2" t="str">
        <f t="shared" si="120"/>
        <v/>
      </c>
      <c r="X549" s="2" t="str">
        <f t="shared" si="121"/>
        <v/>
      </c>
      <c r="Y549" s="2" t="str">
        <f t="shared" si="122"/>
        <v/>
      </c>
      <c r="Z549" s="2" t="str">
        <f t="shared" si="123"/>
        <v/>
      </c>
      <c r="AA549" s="2" t="str">
        <f t="shared" si="124"/>
        <v/>
      </c>
      <c r="AB549" s="2" t="str">
        <f t="shared" si="125"/>
        <v/>
      </c>
      <c r="AC549" s="2">
        <f t="shared" si="126"/>
        <v>0</v>
      </c>
      <c r="AD549" s="2">
        <f t="shared" si="127"/>
        <v>0</v>
      </c>
      <c r="AE549" s="2">
        <f t="shared" si="128"/>
        <v>0</v>
      </c>
      <c r="AF549" s="2">
        <f t="shared" si="129"/>
        <v>0</v>
      </c>
      <c r="AG549" s="2">
        <f t="shared" si="130"/>
        <v>0</v>
      </c>
      <c r="AH549" s="2">
        <f t="shared" si="131"/>
        <v>0</v>
      </c>
    </row>
    <row r="550" spans="1:34" ht="15" customHeight="1" x14ac:dyDescent="0.25">
      <c r="A550" s="97"/>
      <c r="B550" s="50"/>
      <c r="C550" s="135"/>
      <c r="D550" s="107"/>
      <c r="E550" s="51"/>
      <c r="F550" s="50"/>
      <c r="W550" s="2" t="str">
        <f t="shared" si="120"/>
        <v/>
      </c>
      <c r="X550" s="2" t="str">
        <f t="shared" si="121"/>
        <v/>
      </c>
      <c r="Y550" s="2" t="str">
        <f t="shared" si="122"/>
        <v/>
      </c>
      <c r="Z550" s="2" t="str">
        <f t="shared" si="123"/>
        <v/>
      </c>
      <c r="AA550" s="2" t="str">
        <f t="shared" si="124"/>
        <v/>
      </c>
      <c r="AB550" s="2" t="str">
        <f t="shared" si="125"/>
        <v/>
      </c>
      <c r="AC550" s="2">
        <f t="shared" si="126"/>
        <v>0</v>
      </c>
      <c r="AD550" s="2">
        <f t="shared" si="127"/>
        <v>0</v>
      </c>
      <c r="AE550" s="2">
        <f t="shared" si="128"/>
        <v>0</v>
      </c>
      <c r="AF550" s="2">
        <f t="shared" si="129"/>
        <v>0</v>
      </c>
      <c r="AG550" s="2">
        <f t="shared" si="130"/>
        <v>0</v>
      </c>
      <c r="AH550" s="2">
        <f t="shared" si="131"/>
        <v>0</v>
      </c>
    </row>
    <row r="551" spans="1:34" ht="15" customHeight="1" x14ac:dyDescent="0.25">
      <c r="A551" s="97"/>
      <c r="B551" s="50"/>
      <c r="C551" s="135"/>
      <c r="D551" s="107"/>
      <c r="E551" s="51"/>
      <c r="F551" s="50"/>
      <c r="W551" s="2" t="str">
        <f t="shared" si="120"/>
        <v/>
      </c>
      <c r="X551" s="2" t="str">
        <f t="shared" si="121"/>
        <v/>
      </c>
      <c r="Y551" s="2" t="str">
        <f t="shared" si="122"/>
        <v/>
      </c>
      <c r="Z551" s="2" t="str">
        <f t="shared" si="123"/>
        <v/>
      </c>
      <c r="AA551" s="2" t="str">
        <f t="shared" si="124"/>
        <v/>
      </c>
      <c r="AB551" s="2" t="str">
        <f t="shared" si="125"/>
        <v/>
      </c>
      <c r="AC551" s="2">
        <f t="shared" si="126"/>
        <v>0</v>
      </c>
      <c r="AD551" s="2">
        <f t="shared" si="127"/>
        <v>0</v>
      </c>
      <c r="AE551" s="2">
        <f t="shared" si="128"/>
        <v>0</v>
      </c>
      <c r="AF551" s="2">
        <f t="shared" si="129"/>
        <v>0</v>
      </c>
      <c r="AG551" s="2">
        <f t="shared" si="130"/>
        <v>0</v>
      </c>
      <c r="AH551" s="2">
        <f t="shared" si="131"/>
        <v>0</v>
      </c>
    </row>
    <row r="552" spans="1:34" ht="15" customHeight="1" x14ac:dyDescent="0.25">
      <c r="A552" s="97"/>
      <c r="B552" s="50"/>
      <c r="C552" s="135"/>
      <c r="D552" s="107"/>
      <c r="E552" s="51"/>
      <c r="F552" s="50"/>
      <c r="W552" s="2" t="str">
        <f t="shared" si="120"/>
        <v/>
      </c>
      <c r="X552" s="2" t="str">
        <f t="shared" si="121"/>
        <v/>
      </c>
      <c r="Y552" s="2" t="str">
        <f t="shared" si="122"/>
        <v/>
      </c>
      <c r="Z552" s="2" t="str">
        <f t="shared" si="123"/>
        <v/>
      </c>
      <c r="AA552" s="2" t="str">
        <f t="shared" si="124"/>
        <v/>
      </c>
      <c r="AB552" s="2" t="str">
        <f t="shared" si="125"/>
        <v/>
      </c>
      <c r="AC552" s="2">
        <f t="shared" si="126"/>
        <v>0</v>
      </c>
      <c r="AD552" s="2">
        <f t="shared" si="127"/>
        <v>0</v>
      </c>
      <c r="AE552" s="2">
        <f t="shared" si="128"/>
        <v>0</v>
      </c>
      <c r="AF552" s="2">
        <f t="shared" si="129"/>
        <v>0</v>
      </c>
      <c r="AG552" s="2">
        <f t="shared" si="130"/>
        <v>0</v>
      </c>
      <c r="AH552" s="2">
        <f t="shared" si="131"/>
        <v>0</v>
      </c>
    </row>
    <row r="553" spans="1:34" ht="15" customHeight="1" x14ac:dyDescent="0.25">
      <c r="A553" s="97"/>
      <c r="B553" s="50"/>
      <c r="C553" s="135"/>
      <c r="D553" s="107"/>
      <c r="E553" s="51"/>
      <c r="F553" s="50"/>
      <c r="W553" s="2" t="str">
        <f t="shared" si="120"/>
        <v/>
      </c>
      <c r="X553" s="2" t="str">
        <f t="shared" si="121"/>
        <v/>
      </c>
      <c r="Y553" s="2" t="str">
        <f t="shared" si="122"/>
        <v/>
      </c>
      <c r="Z553" s="2" t="str">
        <f t="shared" si="123"/>
        <v/>
      </c>
      <c r="AA553" s="2" t="str">
        <f t="shared" si="124"/>
        <v/>
      </c>
      <c r="AB553" s="2" t="str">
        <f t="shared" si="125"/>
        <v/>
      </c>
      <c r="AC553" s="2">
        <f t="shared" si="126"/>
        <v>0</v>
      </c>
      <c r="AD553" s="2">
        <f t="shared" si="127"/>
        <v>0</v>
      </c>
      <c r="AE553" s="2">
        <f t="shared" si="128"/>
        <v>0</v>
      </c>
      <c r="AF553" s="2">
        <f t="shared" si="129"/>
        <v>0</v>
      </c>
      <c r="AG553" s="2">
        <f t="shared" si="130"/>
        <v>0</v>
      </c>
      <c r="AH553" s="2">
        <f t="shared" si="131"/>
        <v>0</v>
      </c>
    </row>
    <row r="554" spans="1:34" ht="15" customHeight="1" x14ac:dyDescent="0.25">
      <c r="A554" s="97"/>
      <c r="B554" s="50"/>
      <c r="C554" s="135"/>
      <c r="D554" s="107"/>
      <c r="E554" s="51"/>
      <c r="F554" s="50"/>
      <c r="W554" s="2" t="str">
        <f t="shared" ref="W554:W597" si="132">IF(C554&amp;E554="","",IF(C554=E554,1,IF(C554&gt;E554,3,IF(C554&lt;E554,0))))</f>
        <v/>
      </c>
      <c r="X554" s="2" t="str">
        <f t="shared" ref="X554:X597" si="133">IF(C554&amp;E554="","",IF(E554=C554,1,IF(C554&lt;E554,3,IF(C554&gt;E554,0))))</f>
        <v/>
      </c>
      <c r="Y554" s="2" t="str">
        <f t="shared" ref="Y554:Y597" si="134">IF(C554&amp;E554="","",IF(C554&amp;E554&lt;&gt;"",1))</f>
        <v/>
      </c>
      <c r="Z554" s="2" t="str">
        <f t="shared" ref="Z554:Z597" si="135">IF(C554&amp;E554="","",IF(C554&amp;E554&lt;&gt;"",1))</f>
        <v/>
      </c>
      <c r="AA554" s="2" t="str">
        <f t="shared" ref="AA554:AA597" si="136">IF(C554="","",C554)</f>
        <v/>
      </c>
      <c r="AB554" s="2" t="str">
        <f t="shared" ref="AB554:AB597" si="137">IF(E554="","",E554)</f>
        <v/>
      </c>
      <c r="AC554" s="2">
        <f t="shared" ref="AC554:AC597" si="138">IF(W554=3,1,0)</f>
        <v>0</v>
      </c>
      <c r="AD554" s="2">
        <f t="shared" ref="AD554:AD597" si="139">IF(X554=3,1,0)</f>
        <v>0</v>
      </c>
      <c r="AE554" s="2">
        <f t="shared" ref="AE554:AE597" si="140">IF(W554=1,1,0)</f>
        <v>0</v>
      </c>
      <c r="AF554" s="2">
        <f t="shared" ref="AF554:AF597" si="141">IF(X554=1,1,0)</f>
        <v>0</v>
      </c>
      <c r="AG554" s="2">
        <f t="shared" ref="AG554:AG597" si="142">IF(W554=0,1,0)</f>
        <v>0</v>
      </c>
      <c r="AH554" s="2">
        <f t="shared" ref="AH554:AH597" si="143">IF(X554=0,1,0)</f>
        <v>0</v>
      </c>
    </row>
    <row r="555" spans="1:34" ht="15" customHeight="1" x14ac:dyDescent="0.25">
      <c r="A555" s="97"/>
      <c r="B555" s="50"/>
      <c r="C555" s="135"/>
      <c r="D555" s="107"/>
      <c r="E555" s="51"/>
      <c r="F555" s="50"/>
      <c r="W555" s="2" t="str">
        <f t="shared" si="132"/>
        <v/>
      </c>
      <c r="X555" s="2" t="str">
        <f t="shared" si="133"/>
        <v/>
      </c>
      <c r="Y555" s="2" t="str">
        <f t="shared" si="134"/>
        <v/>
      </c>
      <c r="Z555" s="2" t="str">
        <f t="shared" si="135"/>
        <v/>
      </c>
      <c r="AA555" s="2" t="str">
        <f t="shared" si="136"/>
        <v/>
      </c>
      <c r="AB555" s="2" t="str">
        <f t="shared" si="137"/>
        <v/>
      </c>
      <c r="AC555" s="2">
        <f t="shared" si="138"/>
        <v>0</v>
      </c>
      <c r="AD555" s="2">
        <f t="shared" si="139"/>
        <v>0</v>
      </c>
      <c r="AE555" s="2">
        <f t="shared" si="140"/>
        <v>0</v>
      </c>
      <c r="AF555" s="2">
        <f t="shared" si="141"/>
        <v>0</v>
      </c>
      <c r="AG555" s="2">
        <f t="shared" si="142"/>
        <v>0</v>
      </c>
      <c r="AH555" s="2">
        <f t="shared" si="143"/>
        <v>0</v>
      </c>
    </row>
    <row r="556" spans="1:34" ht="15" customHeight="1" x14ac:dyDescent="0.25">
      <c r="A556" s="97"/>
      <c r="B556" s="50"/>
      <c r="C556" s="135"/>
      <c r="D556" s="107"/>
      <c r="E556" s="51"/>
      <c r="F556" s="50"/>
      <c r="W556" s="2" t="str">
        <f t="shared" si="132"/>
        <v/>
      </c>
      <c r="X556" s="2" t="str">
        <f t="shared" si="133"/>
        <v/>
      </c>
      <c r="Y556" s="2" t="str">
        <f t="shared" si="134"/>
        <v/>
      </c>
      <c r="Z556" s="2" t="str">
        <f t="shared" si="135"/>
        <v/>
      </c>
      <c r="AA556" s="2" t="str">
        <f t="shared" si="136"/>
        <v/>
      </c>
      <c r="AB556" s="2" t="str">
        <f t="shared" si="137"/>
        <v/>
      </c>
      <c r="AC556" s="2">
        <f t="shared" si="138"/>
        <v>0</v>
      </c>
      <c r="AD556" s="2">
        <f t="shared" si="139"/>
        <v>0</v>
      </c>
      <c r="AE556" s="2">
        <f t="shared" si="140"/>
        <v>0</v>
      </c>
      <c r="AF556" s="2">
        <f t="shared" si="141"/>
        <v>0</v>
      </c>
      <c r="AG556" s="2">
        <f t="shared" si="142"/>
        <v>0</v>
      </c>
      <c r="AH556" s="2">
        <f t="shared" si="143"/>
        <v>0</v>
      </c>
    </row>
    <row r="557" spans="1:34" ht="15" customHeight="1" x14ac:dyDescent="0.25">
      <c r="A557" s="97"/>
      <c r="B557" s="50"/>
      <c r="C557" s="135"/>
      <c r="D557" s="107"/>
      <c r="E557" s="51"/>
      <c r="F557" s="50"/>
      <c r="W557" s="2" t="str">
        <f t="shared" si="132"/>
        <v/>
      </c>
      <c r="X557" s="2" t="str">
        <f t="shared" si="133"/>
        <v/>
      </c>
      <c r="Y557" s="2" t="str">
        <f t="shared" si="134"/>
        <v/>
      </c>
      <c r="Z557" s="2" t="str">
        <f t="shared" si="135"/>
        <v/>
      </c>
      <c r="AA557" s="2" t="str">
        <f t="shared" si="136"/>
        <v/>
      </c>
      <c r="AB557" s="2" t="str">
        <f t="shared" si="137"/>
        <v/>
      </c>
      <c r="AC557" s="2">
        <f t="shared" si="138"/>
        <v>0</v>
      </c>
      <c r="AD557" s="2">
        <f t="shared" si="139"/>
        <v>0</v>
      </c>
      <c r="AE557" s="2">
        <f t="shared" si="140"/>
        <v>0</v>
      </c>
      <c r="AF557" s="2">
        <f t="shared" si="141"/>
        <v>0</v>
      </c>
      <c r="AG557" s="2">
        <f t="shared" si="142"/>
        <v>0</v>
      </c>
      <c r="AH557" s="2">
        <f t="shared" si="143"/>
        <v>0</v>
      </c>
    </row>
    <row r="558" spans="1:34" ht="15" customHeight="1" x14ac:dyDescent="0.25">
      <c r="A558" s="97"/>
      <c r="B558" s="50"/>
      <c r="C558" s="135"/>
      <c r="D558" s="107"/>
      <c r="E558" s="51"/>
      <c r="F558" s="50"/>
      <c r="W558" s="2" t="str">
        <f t="shared" si="132"/>
        <v/>
      </c>
      <c r="X558" s="2" t="str">
        <f t="shared" si="133"/>
        <v/>
      </c>
      <c r="Y558" s="2" t="str">
        <f t="shared" si="134"/>
        <v/>
      </c>
      <c r="Z558" s="2" t="str">
        <f t="shared" si="135"/>
        <v/>
      </c>
      <c r="AA558" s="2" t="str">
        <f t="shared" si="136"/>
        <v/>
      </c>
      <c r="AB558" s="2" t="str">
        <f t="shared" si="137"/>
        <v/>
      </c>
      <c r="AC558" s="2">
        <f t="shared" si="138"/>
        <v>0</v>
      </c>
      <c r="AD558" s="2">
        <f t="shared" si="139"/>
        <v>0</v>
      </c>
      <c r="AE558" s="2">
        <f t="shared" si="140"/>
        <v>0</v>
      </c>
      <c r="AF558" s="2">
        <f t="shared" si="141"/>
        <v>0</v>
      </c>
      <c r="AG558" s="2">
        <f t="shared" si="142"/>
        <v>0</v>
      </c>
      <c r="AH558" s="2">
        <f t="shared" si="143"/>
        <v>0</v>
      </c>
    </row>
    <row r="559" spans="1:34" ht="15" customHeight="1" x14ac:dyDescent="0.25">
      <c r="A559" s="97"/>
      <c r="B559" s="50"/>
      <c r="C559" s="135"/>
      <c r="D559" s="107"/>
      <c r="E559" s="51"/>
      <c r="F559" s="50"/>
      <c r="W559" s="2" t="str">
        <f t="shared" si="132"/>
        <v/>
      </c>
      <c r="X559" s="2" t="str">
        <f t="shared" si="133"/>
        <v/>
      </c>
      <c r="Y559" s="2" t="str">
        <f t="shared" si="134"/>
        <v/>
      </c>
      <c r="Z559" s="2" t="str">
        <f t="shared" si="135"/>
        <v/>
      </c>
      <c r="AA559" s="2" t="str">
        <f t="shared" si="136"/>
        <v/>
      </c>
      <c r="AB559" s="2" t="str">
        <f t="shared" si="137"/>
        <v/>
      </c>
      <c r="AC559" s="2">
        <f t="shared" si="138"/>
        <v>0</v>
      </c>
      <c r="AD559" s="2">
        <f t="shared" si="139"/>
        <v>0</v>
      </c>
      <c r="AE559" s="2">
        <f t="shared" si="140"/>
        <v>0</v>
      </c>
      <c r="AF559" s="2">
        <f t="shared" si="141"/>
        <v>0</v>
      </c>
      <c r="AG559" s="2">
        <f t="shared" si="142"/>
        <v>0</v>
      </c>
      <c r="AH559" s="2">
        <f t="shared" si="143"/>
        <v>0</v>
      </c>
    </row>
    <row r="560" spans="1:34" ht="15" customHeight="1" x14ac:dyDescent="0.25">
      <c r="A560" s="97"/>
      <c r="B560" s="50"/>
      <c r="C560" s="135"/>
      <c r="D560" s="107"/>
      <c r="E560" s="51"/>
      <c r="F560" s="50"/>
      <c r="W560" s="2" t="str">
        <f t="shared" si="132"/>
        <v/>
      </c>
      <c r="X560" s="2" t="str">
        <f t="shared" si="133"/>
        <v/>
      </c>
      <c r="Y560" s="2" t="str">
        <f t="shared" si="134"/>
        <v/>
      </c>
      <c r="Z560" s="2" t="str">
        <f t="shared" si="135"/>
        <v/>
      </c>
      <c r="AA560" s="2" t="str">
        <f t="shared" si="136"/>
        <v/>
      </c>
      <c r="AB560" s="2" t="str">
        <f t="shared" si="137"/>
        <v/>
      </c>
      <c r="AC560" s="2">
        <f t="shared" si="138"/>
        <v>0</v>
      </c>
      <c r="AD560" s="2">
        <f t="shared" si="139"/>
        <v>0</v>
      </c>
      <c r="AE560" s="2">
        <f t="shared" si="140"/>
        <v>0</v>
      </c>
      <c r="AF560" s="2">
        <f t="shared" si="141"/>
        <v>0</v>
      </c>
      <c r="AG560" s="2">
        <f t="shared" si="142"/>
        <v>0</v>
      </c>
      <c r="AH560" s="2">
        <f t="shared" si="143"/>
        <v>0</v>
      </c>
    </row>
    <row r="561" spans="1:34" ht="15" customHeight="1" x14ac:dyDescent="0.25">
      <c r="A561" s="97"/>
      <c r="B561" s="50"/>
      <c r="C561" s="135"/>
      <c r="D561" s="107"/>
      <c r="E561" s="51"/>
      <c r="F561" s="50"/>
      <c r="W561" s="2" t="str">
        <f t="shared" si="132"/>
        <v/>
      </c>
      <c r="X561" s="2" t="str">
        <f t="shared" si="133"/>
        <v/>
      </c>
      <c r="Y561" s="2" t="str">
        <f t="shared" si="134"/>
        <v/>
      </c>
      <c r="Z561" s="2" t="str">
        <f t="shared" si="135"/>
        <v/>
      </c>
      <c r="AA561" s="2" t="str">
        <f t="shared" si="136"/>
        <v/>
      </c>
      <c r="AB561" s="2" t="str">
        <f t="shared" si="137"/>
        <v/>
      </c>
      <c r="AC561" s="2">
        <f t="shared" si="138"/>
        <v>0</v>
      </c>
      <c r="AD561" s="2">
        <f t="shared" si="139"/>
        <v>0</v>
      </c>
      <c r="AE561" s="2">
        <f t="shared" si="140"/>
        <v>0</v>
      </c>
      <c r="AF561" s="2">
        <f t="shared" si="141"/>
        <v>0</v>
      </c>
      <c r="AG561" s="2">
        <f t="shared" si="142"/>
        <v>0</v>
      </c>
      <c r="AH561" s="2">
        <f t="shared" si="143"/>
        <v>0</v>
      </c>
    </row>
    <row r="562" spans="1:34" ht="15" customHeight="1" x14ac:dyDescent="0.25">
      <c r="A562" s="97"/>
      <c r="B562" s="50"/>
      <c r="C562" s="135"/>
      <c r="D562" s="107"/>
      <c r="E562" s="51"/>
      <c r="F562" s="50"/>
      <c r="W562" s="2" t="str">
        <f t="shared" si="132"/>
        <v/>
      </c>
      <c r="X562" s="2" t="str">
        <f t="shared" si="133"/>
        <v/>
      </c>
      <c r="Y562" s="2" t="str">
        <f t="shared" si="134"/>
        <v/>
      </c>
      <c r="Z562" s="2" t="str">
        <f t="shared" si="135"/>
        <v/>
      </c>
      <c r="AA562" s="2" t="str">
        <f t="shared" si="136"/>
        <v/>
      </c>
      <c r="AB562" s="2" t="str">
        <f t="shared" si="137"/>
        <v/>
      </c>
      <c r="AC562" s="2">
        <f t="shared" si="138"/>
        <v>0</v>
      </c>
      <c r="AD562" s="2">
        <f t="shared" si="139"/>
        <v>0</v>
      </c>
      <c r="AE562" s="2">
        <f t="shared" si="140"/>
        <v>0</v>
      </c>
      <c r="AF562" s="2">
        <f t="shared" si="141"/>
        <v>0</v>
      </c>
      <c r="AG562" s="2">
        <f t="shared" si="142"/>
        <v>0</v>
      </c>
      <c r="AH562" s="2">
        <f t="shared" si="143"/>
        <v>0</v>
      </c>
    </row>
    <row r="563" spans="1:34" ht="15" customHeight="1" x14ac:dyDescent="0.25">
      <c r="A563" s="97"/>
      <c r="B563" s="50"/>
      <c r="C563" s="135"/>
      <c r="D563" s="107"/>
      <c r="E563" s="51"/>
      <c r="F563" s="50"/>
      <c r="W563" s="2" t="str">
        <f t="shared" si="132"/>
        <v/>
      </c>
      <c r="X563" s="2" t="str">
        <f t="shared" si="133"/>
        <v/>
      </c>
      <c r="Y563" s="2" t="str">
        <f t="shared" si="134"/>
        <v/>
      </c>
      <c r="Z563" s="2" t="str">
        <f t="shared" si="135"/>
        <v/>
      </c>
      <c r="AA563" s="2" t="str">
        <f t="shared" si="136"/>
        <v/>
      </c>
      <c r="AB563" s="2" t="str">
        <f t="shared" si="137"/>
        <v/>
      </c>
      <c r="AC563" s="2">
        <f t="shared" si="138"/>
        <v>0</v>
      </c>
      <c r="AD563" s="2">
        <f t="shared" si="139"/>
        <v>0</v>
      </c>
      <c r="AE563" s="2">
        <f t="shared" si="140"/>
        <v>0</v>
      </c>
      <c r="AF563" s="2">
        <f t="shared" si="141"/>
        <v>0</v>
      </c>
      <c r="AG563" s="2">
        <f t="shared" si="142"/>
        <v>0</v>
      </c>
      <c r="AH563" s="2">
        <f t="shared" si="143"/>
        <v>0</v>
      </c>
    </row>
    <row r="564" spans="1:34" ht="15" customHeight="1" x14ac:dyDescent="0.25">
      <c r="A564" s="97"/>
      <c r="B564" s="50"/>
      <c r="C564" s="135"/>
      <c r="D564" s="107"/>
      <c r="E564" s="51"/>
      <c r="F564" s="50"/>
      <c r="W564" s="2" t="str">
        <f t="shared" si="132"/>
        <v/>
      </c>
      <c r="X564" s="2" t="str">
        <f t="shared" si="133"/>
        <v/>
      </c>
      <c r="Y564" s="2" t="str">
        <f t="shared" si="134"/>
        <v/>
      </c>
      <c r="Z564" s="2" t="str">
        <f t="shared" si="135"/>
        <v/>
      </c>
      <c r="AA564" s="2" t="str">
        <f t="shared" si="136"/>
        <v/>
      </c>
      <c r="AB564" s="2" t="str">
        <f t="shared" si="137"/>
        <v/>
      </c>
      <c r="AC564" s="2">
        <f t="shared" si="138"/>
        <v>0</v>
      </c>
      <c r="AD564" s="2">
        <f t="shared" si="139"/>
        <v>0</v>
      </c>
      <c r="AE564" s="2">
        <f t="shared" si="140"/>
        <v>0</v>
      </c>
      <c r="AF564" s="2">
        <f t="shared" si="141"/>
        <v>0</v>
      </c>
      <c r="AG564" s="2">
        <f t="shared" si="142"/>
        <v>0</v>
      </c>
      <c r="AH564" s="2">
        <f t="shared" si="143"/>
        <v>0</v>
      </c>
    </row>
    <row r="565" spans="1:34" ht="15" customHeight="1" x14ac:dyDescent="0.25">
      <c r="A565" s="97"/>
      <c r="B565" s="50"/>
      <c r="C565" s="135"/>
      <c r="D565" s="107"/>
      <c r="E565" s="51"/>
      <c r="F565" s="50"/>
      <c r="W565" s="2" t="str">
        <f t="shared" si="132"/>
        <v/>
      </c>
      <c r="X565" s="2" t="str">
        <f t="shared" si="133"/>
        <v/>
      </c>
      <c r="Y565" s="2" t="str">
        <f t="shared" si="134"/>
        <v/>
      </c>
      <c r="Z565" s="2" t="str">
        <f t="shared" si="135"/>
        <v/>
      </c>
      <c r="AA565" s="2" t="str">
        <f t="shared" si="136"/>
        <v/>
      </c>
      <c r="AB565" s="2" t="str">
        <f t="shared" si="137"/>
        <v/>
      </c>
      <c r="AC565" s="2">
        <f t="shared" si="138"/>
        <v>0</v>
      </c>
      <c r="AD565" s="2">
        <f t="shared" si="139"/>
        <v>0</v>
      </c>
      <c r="AE565" s="2">
        <f t="shared" si="140"/>
        <v>0</v>
      </c>
      <c r="AF565" s="2">
        <f t="shared" si="141"/>
        <v>0</v>
      </c>
      <c r="AG565" s="2">
        <f t="shared" si="142"/>
        <v>0</v>
      </c>
      <c r="AH565" s="2">
        <f t="shared" si="143"/>
        <v>0</v>
      </c>
    </row>
    <row r="566" spans="1:34" ht="15" customHeight="1" x14ac:dyDescent="0.25">
      <c r="A566" s="97"/>
      <c r="B566" s="50"/>
      <c r="C566" s="135"/>
      <c r="D566" s="107"/>
      <c r="E566" s="51"/>
      <c r="F566" s="50"/>
      <c r="W566" s="2" t="str">
        <f t="shared" si="132"/>
        <v/>
      </c>
      <c r="X566" s="2" t="str">
        <f t="shared" si="133"/>
        <v/>
      </c>
      <c r="Y566" s="2" t="str">
        <f t="shared" si="134"/>
        <v/>
      </c>
      <c r="Z566" s="2" t="str">
        <f t="shared" si="135"/>
        <v/>
      </c>
      <c r="AA566" s="2" t="str">
        <f t="shared" si="136"/>
        <v/>
      </c>
      <c r="AB566" s="2" t="str">
        <f t="shared" si="137"/>
        <v/>
      </c>
      <c r="AC566" s="2">
        <f t="shared" si="138"/>
        <v>0</v>
      </c>
      <c r="AD566" s="2">
        <f t="shared" si="139"/>
        <v>0</v>
      </c>
      <c r="AE566" s="2">
        <f t="shared" si="140"/>
        <v>0</v>
      </c>
      <c r="AF566" s="2">
        <f t="shared" si="141"/>
        <v>0</v>
      </c>
      <c r="AG566" s="2">
        <f t="shared" si="142"/>
        <v>0</v>
      </c>
      <c r="AH566" s="2">
        <f t="shared" si="143"/>
        <v>0</v>
      </c>
    </row>
    <row r="567" spans="1:34" ht="15" customHeight="1" x14ac:dyDescent="0.25">
      <c r="A567" s="97"/>
      <c r="B567" s="50"/>
      <c r="C567" s="135"/>
      <c r="D567" s="107"/>
      <c r="E567" s="51"/>
      <c r="F567" s="50"/>
      <c r="W567" s="2" t="str">
        <f t="shared" si="132"/>
        <v/>
      </c>
      <c r="X567" s="2" t="str">
        <f t="shared" si="133"/>
        <v/>
      </c>
      <c r="Y567" s="2" t="str">
        <f t="shared" si="134"/>
        <v/>
      </c>
      <c r="Z567" s="2" t="str">
        <f t="shared" si="135"/>
        <v/>
      </c>
      <c r="AA567" s="2" t="str">
        <f t="shared" si="136"/>
        <v/>
      </c>
      <c r="AB567" s="2" t="str">
        <f t="shared" si="137"/>
        <v/>
      </c>
      <c r="AC567" s="2">
        <f t="shared" si="138"/>
        <v>0</v>
      </c>
      <c r="AD567" s="2">
        <f t="shared" si="139"/>
        <v>0</v>
      </c>
      <c r="AE567" s="2">
        <f t="shared" si="140"/>
        <v>0</v>
      </c>
      <c r="AF567" s="2">
        <f t="shared" si="141"/>
        <v>0</v>
      </c>
      <c r="AG567" s="2">
        <f t="shared" si="142"/>
        <v>0</v>
      </c>
      <c r="AH567" s="2">
        <f t="shared" si="143"/>
        <v>0</v>
      </c>
    </row>
    <row r="568" spans="1:34" ht="15" customHeight="1" x14ac:dyDescent="0.25">
      <c r="A568" s="97"/>
      <c r="B568" s="50"/>
      <c r="C568" s="135"/>
      <c r="D568" s="107"/>
      <c r="E568" s="51"/>
      <c r="F568" s="50"/>
      <c r="W568" s="2" t="str">
        <f t="shared" si="132"/>
        <v/>
      </c>
      <c r="X568" s="2" t="str">
        <f t="shared" si="133"/>
        <v/>
      </c>
      <c r="Y568" s="2" t="str">
        <f t="shared" si="134"/>
        <v/>
      </c>
      <c r="Z568" s="2" t="str">
        <f t="shared" si="135"/>
        <v/>
      </c>
      <c r="AA568" s="2" t="str">
        <f t="shared" si="136"/>
        <v/>
      </c>
      <c r="AB568" s="2" t="str">
        <f t="shared" si="137"/>
        <v/>
      </c>
      <c r="AC568" s="2">
        <f t="shared" si="138"/>
        <v>0</v>
      </c>
      <c r="AD568" s="2">
        <f t="shared" si="139"/>
        <v>0</v>
      </c>
      <c r="AE568" s="2">
        <f t="shared" si="140"/>
        <v>0</v>
      </c>
      <c r="AF568" s="2">
        <f t="shared" si="141"/>
        <v>0</v>
      </c>
      <c r="AG568" s="2">
        <f t="shared" si="142"/>
        <v>0</v>
      </c>
      <c r="AH568" s="2">
        <f t="shared" si="143"/>
        <v>0</v>
      </c>
    </row>
    <row r="569" spans="1:34" ht="15" customHeight="1" x14ac:dyDescent="0.25">
      <c r="A569" s="97"/>
      <c r="B569" s="50"/>
      <c r="C569" s="135"/>
      <c r="D569" s="107"/>
      <c r="E569" s="51"/>
      <c r="F569" s="50"/>
      <c r="W569" s="2" t="str">
        <f t="shared" si="132"/>
        <v/>
      </c>
      <c r="X569" s="2" t="str">
        <f t="shared" si="133"/>
        <v/>
      </c>
      <c r="Y569" s="2" t="str">
        <f t="shared" si="134"/>
        <v/>
      </c>
      <c r="Z569" s="2" t="str">
        <f t="shared" si="135"/>
        <v/>
      </c>
      <c r="AA569" s="2" t="str">
        <f t="shared" si="136"/>
        <v/>
      </c>
      <c r="AB569" s="2" t="str">
        <f t="shared" si="137"/>
        <v/>
      </c>
      <c r="AC569" s="2">
        <f t="shared" si="138"/>
        <v>0</v>
      </c>
      <c r="AD569" s="2">
        <f t="shared" si="139"/>
        <v>0</v>
      </c>
      <c r="AE569" s="2">
        <f t="shared" si="140"/>
        <v>0</v>
      </c>
      <c r="AF569" s="2">
        <f t="shared" si="141"/>
        <v>0</v>
      </c>
      <c r="AG569" s="2">
        <f t="shared" si="142"/>
        <v>0</v>
      </c>
      <c r="AH569" s="2">
        <f t="shared" si="143"/>
        <v>0</v>
      </c>
    </row>
    <row r="570" spans="1:34" ht="15" customHeight="1" x14ac:dyDescent="0.25">
      <c r="A570" s="97"/>
      <c r="B570" s="50"/>
      <c r="C570" s="135"/>
      <c r="D570" s="107"/>
      <c r="E570" s="51"/>
      <c r="F570" s="50"/>
      <c r="W570" s="2" t="str">
        <f t="shared" si="132"/>
        <v/>
      </c>
      <c r="X570" s="2" t="str">
        <f t="shared" si="133"/>
        <v/>
      </c>
      <c r="Y570" s="2" t="str">
        <f t="shared" si="134"/>
        <v/>
      </c>
      <c r="Z570" s="2" t="str">
        <f t="shared" si="135"/>
        <v/>
      </c>
      <c r="AA570" s="2" t="str">
        <f t="shared" si="136"/>
        <v/>
      </c>
      <c r="AB570" s="2" t="str">
        <f t="shared" si="137"/>
        <v/>
      </c>
      <c r="AC570" s="2">
        <f t="shared" si="138"/>
        <v>0</v>
      </c>
      <c r="AD570" s="2">
        <f t="shared" si="139"/>
        <v>0</v>
      </c>
      <c r="AE570" s="2">
        <f t="shared" si="140"/>
        <v>0</v>
      </c>
      <c r="AF570" s="2">
        <f t="shared" si="141"/>
        <v>0</v>
      </c>
      <c r="AG570" s="2">
        <f t="shared" si="142"/>
        <v>0</v>
      </c>
      <c r="AH570" s="2">
        <f t="shared" si="143"/>
        <v>0</v>
      </c>
    </row>
    <row r="571" spans="1:34" ht="15" customHeight="1" x14ac:dyDescent="0.25">
      <c r="A571" s="97"/>
      <c r="B571" s="50"/>
      <c r="C571" s="135"/>
      <c r="D571" s="107"/>
      <c r="E571" s="51"/>
      <c r="F571" s="50"/>
      <c r="W571" s="2" t="str">
        <f t="shared" si="132"/>
        <v/>
      </c>
      <c r="X571" s="2" t="str">
        <f t="shared" si="133"/>
        <v/>
      </c>
      <c r="Y571" s="2" t="str">
        <f t="shared" si="134"/>
        <v/>
      </c>
      <c r="Z571" s="2" t="str">
        <f t="shared" si="135"/>
        <v/>
      </c>
      <c r="AA571" s="2" t="str">
        <f t="shared" si="136"/>
        <v/>
      </c>
      <c r="AB571" s="2" t="str">
        <f t="shared" si="137"/>
        <v/>
      </c>
      <c r="AC571" s="2">
        <f t="shared" si="138"/>
        <v>0</v>
      </c>
      <c r="AD571" s="2">
        <f t="shared" si="139"/>
        <v>0</v>
      </c>
      <c r="AE571" s="2">
        <f t="shared" si="140"/>
        <v>0</v>
      </c>
      <c r="AF571" s="2">
        <f t="shared" si="141"/>
        <v>0</v>
      </c>
      <c r="AG571" s="2">
        <f t="shared" si="142"/>
        <v>0</v>
      </c>
      <c r="AH571" s="2">
        <f t="shared" si="143"/>
        <v>0</v>
      </c>
    </row>
    <row r="572" spans="1:34" ht="15" customHeight="1" x14ac:dyDescent="0.25">
      <c r="A572" s="97"/>
      <c r="B572" s="50"/>
      <c r="C572" s="135"/>
      <c r="D572" s="107"/>
      <c r="E572" s="51"/>
      <c r="F572" s="50"/>
      <c r="W572" s="2" t="str">
        <f t="shared" si="132"/>
        <v/>
      </c>
      <c r="X572" s="2" t="str">
        <f t="shared" si="133"/>
        <v/>
      </c>
      <c r="Y572" s="2" t="str">
        <f t="shared" si="134"/>
        <v/>
      </c>
      <c r="Z572" s="2" t="str">
        <f t="shared" si="135"/>
        <v/>
      </c>
      <c r="AA572" s="2" t="str">
        <f t="shared" si="136"/>
        <v/>
      </c>
      <c r="AB572" s="2" t="str">
        <f t="shared" si="137"/>
        <v/>
      </c>
      <c r="AC572" s="2">
        <f t="shared" si="138"/>
        <v>0</v>
      </c>
      <c r="AD572" s="2">
        <f t="shared" si="139"/>
        <v>0</v>
      </c>
      <c r="AE572" s="2">
        <f t="shared" si="140"/>
        <v>0</v>
      </c>
      <c r="AF572" s="2">
        <f t="shared" si="141"/>
        <v>0</v>
      </c>
      <c r="AG572" s="2">
        <f t="shared" si="142"/>
        <v>0</v>
      </c>
      <c r="AH572" s="2">
        <f t="shared" si="143"/>
        <v>0</v>
      </c>
    </row>
    <row r="573" spans="1:34" ht="15" customHeight="1" x14ac:dyDescent="0.25">
      <c r="A573" s="97"/>
      <c r="B573" s="50"/>
      <c r="C573" s="135"/>
      <c r="D573" s="107"/>
      <c r="E573" s="51"/>
      <c r="F573" s="50"/>
      <c r="W573" s="2" t="str">
        <f t="shared" si="132"/>
        <v/>
      </c>
      <c r="X573" s="2" t="str">
        <f t="shared" si="133"/>
        <v/>
      </c>
      <c r="Y573" s="2" t="str">
        <f t="shared" si="134"/>
        <v/>
      </c>
      <c r="Z573" s="2" t="str">
        <f t="shared" si="135"/>
        <v/>
      </c>
      <c r="AA573" s="2" t="str">
        <f t="shared" si="136"/>
        <v/>
      </c>
      <c r="AB573" s="2" t="str">
        <f t="shared" si="137"/>
        <v/>
      </c>
      <c r="AC573" s="2">
        <f t="shared" si="138"/>
        <v>0</v>
      </c>
      <c r="AD573" s="2">
        <f t="shared" si="139"/>
        <v>0</v>
      </c>
      <c r="AE573" s="2">
        <f t="shared" si="140"/>
        <v>0</v>
      </c>
      <c r="AF573" s="2">
        <f t="shared" si="141"/>
        <v>0</v>
      </c>
      <c r="AG573" s="2">
        <f t="shared" si="142"/>
        <v>0</v>
      </c>
      <c r="AH573" s="2">
        <f t="shared" si="143"/>
        <v>0</v>
      </c>
    </row>
    <row r="574" spans="1:34" ht="15" customHeight="1" x14ac:dyDescent="0.25">
      <c r="A574" s="97"/>
      <c r="B574" s="50"/>
      <c r="C574" s="135"/>
      <c r="D574" s="107"/>
      <c r="E574" s="51"/>
      <c r="F574" s="50"/>
      <c r="W574" s="2" t="str">
        <f t="shared" si="132"/>
        <v/>
      </c>
      <c r="X574" s="2" t="str">
        <f t="shared" si="133"/>
        <v/>
      </c>
      <c r="Y574" s="2" t="str">
        <f t="shared" si="134"/>
        <v/>
      </c>
      <c r="Z574" s="2" t="str">
        <f t="shared" si="135"/>
        <v/>
      </c>
      <c r="AA574" s="2" t="str">
        <f t="shared" si="136"/>
        <v/>
      </c>
      <c r="AB574" s="2" t="str">
        <f t="shared" si="137"/>
        <v/>
      </c>
      <c r="AC574" s="2">
        <f t="shared" si="138"/>
        <v>0</v>
      </c>
      <c r="AD574" s="2">
        <f t="shared" si="139"/>
        <v>0</v>
      </c>
      <c r="AE574" s="2">
        <f t="shared" si="140"/>
        <v>0</v>
      </c>
      <c r="AF574" s="2">
        <f t="shared" si="141"/>
        <v>0</v>
      </c>
      <c r="AG574" s="2">
        <f t="shared" si="142"/>
        <v>0</v>
      </c>
      <c r="AH574" s="2">
        <f t="shared" si="143"/>
        <v>0</v>
      </c>
    </row>
    <row r="575" spans="1:34" ht="15" customHeight="1" x14ac:dyDescent="0.25">
      <c r="A575" s="97"/>
      <c r="B575" s="50"/>
      <c r="C575" s="135"/>
      <c r="D575" s="107"/>
      <c r="E575" s="51"/>
      <c r="F575" s="50"/>
      <c r="W575" s="2" t="str">
        <f t="shared" si="132"/>
        <v/>
      </c>
      <c r="X575" s="2" t="str">
        <f t="shared" si="133"/>
        <v/>
      </c>
      <c r="Y575" s="2" t="str">
        <f t="shared" si="134"/>
        <v/>
      </c>
      <c r="Z575" s="2" t="str">
        <f t="shared" si="135"/>
        <v/>
      </c>
      <c r="AA575" s="2" t="str">
        <f t="shared" si="136"/>
        <v/>
      </c>
      <c r="AB575" s="2" t="str">
        <f t="shared" si="137"/>
        <v/>
      </c>
      <c r="AC575" s="2">
        <f t="shared" si="138"/>
        <v>0</v>
      </c>
      <c r="AD575" s="2">
        <f t="shared" si="139"/>
        <v>0</v>
      </c>
      <c r="AE575" s="2">
        <f t="shared" si="140"/>
        <v>0</v>
      </c>
      <c r="AF575" s="2">
        <f t="shared" si="141"/>
        <v>0</v>
      </c>
      <c r="AG575" s="2">
        <f t="shared" si="142"/>
        <v>0</v>
      </c>
      <c r="AH575" s="2">
        <f t="shared" si="143"/>
        <v>0</v>
      </c>
    </row>
    <row r="576" spans="1:34" ht="15" customHeight="1" x14ac:dyDescent="0.25">
      <c r="A576" s="97"/>
      <c r="B576" s="50"/>
      <c r="C576" s="135"/>
      <c r="D576" s="107"/>
      <c r="E576" s="51"/>
      <c r="F576" s="50"/>
      <c r="W576" s="2" t="str">
        <f t="shared" si="132"/>
        <v/>
      </c>
      <c r="X576" s="2" t="str">
        <f t="shared" si="133"/>
        <v/>
      </c>
      <c r="Y576" s="2" t="str">
        <f t="shared" si="134"/>
        <v/>
      </c>
      <c r="Z576" s="2" t="str">
        <f t="shared" si="135"/>
        <v/>
      </c>
      <c r="AA576" s="2" t="str">
        <f t="shared" si="136"/>
        <v/>
      </c>
      <c r="AB576" s="2" t="str">
        <f t="shared" si="137"/>
        <v/>
      </c>
      <c r="AC576" s="2">
        <f t="shared" si="138"/>
        <v>0</v>
      </c>
      <c r="AD576" s="2">
        <f t="shared" si="139"/>
        <v>0</v>
      </c>
      <c r="AE576" s="2">
        <f t="shared" si="140"/>
        <v>0</v>
      </c>
      <c r="AF576" s="2">
        <f t="shared" si="141"/>
        <v>0</v>
      </c>
      <c r="AG576" s="2">
        <f t="shared" si="142"/>
        <v>0</v>
      </c>
      <c r="AH576" s="2">
        <f t="shared" si="143"/>
        <v>0</v>
      </c>
    </row>
    <row r="577" spans="1:34" ht="15" customHeight="1" x14ac:dyDescent="0.25">
      <c r="A577" s="97"/>
      <c r="B577" s="50"/>
      <c r="C577" s="135"/>
      <c r="D577" s="107"/>
      <c r="E577" s="51"/>
      <c r="F577" s="50"/>
      <c r="W577" s="2" t="str">
        <f t="shared" si="132"/>
        <v/>
      </c>
      <c r="X577" s="2" t="str">
        <f t="shared" si="133"/>
        <v/>
      </c>
      <c r="Y577" s="2" t="str">
        <f t="shared" si="134"/>
        <v/>
      </c>
      <c r="Z577" s="2" t="str">
        <f t="shared" si="135"/>
        <v/>
      </c>
      <c r="AA577" s="2" t="str">
        <f t="shared" si="136"/>
        <v/>
      </c>
      <c r="AB577" s="2" t="str">
        <f t="shared" si="137"/>
        <v/>
      </c>
      <c r="AC577" s="2">
        <f t="shared" si="138"/>
        <v>0</v>
      </c>
      <c r="AD577" s="2">
        <f t="shared" si="139"/>
        <v>0</v>
      </c>
      <c r="AE577" s="2">
        <f t="shared" si="140"/>
        <v>0</v>
      </c>
      <c r="AF577" s="2">
        <f t="shared" si="141"/>
        <v>0</v>
      </c>
      <c r="AG577" s="2">
        <f t="shared" si="142"/>
        <v>0</v>
      </c>
      <c r="AH577" s="2">
        <f t="shared" si="143"/>
        <v>0</v>
      </c>
    </row>
    <row r="578" spans="1:34" ht="15" customHeight="1" x14ac:dyDescent="0.25">
      <c r="A578" s="97"/>
      <c r="B578" s="50"/>
      <c r="C578" s="135"/>
      <c r="D578" s="107"/>
      <c r="E578" s="51"/>
      <c r="F578" s="50"/>
      <c r="W578" s="2" t="str">
        <f t="shared" si="132"/>
        <v/>
      </c>
      <c r="X578" s="2" t="str">
        <f t="shared" si="133"/>
        <v/>
      </c>
      <c r="Y578" s="2" t="str">
        <f t="shared" si="134"/>
        <v/>
      </c>
      <c r="Z578" s="2" t="str">
        <f t="shared" si="135"/>
        <v/>
      </c>
      <c r="AA578" s="2" t="str">
        <f t="shared" si="136"/>
        <v/>
      </c>
      <c r="AB578" s="2" t="str">
        <f t="shared" si="137"/>
        <v/>
      </c>
      <c r="AC578" s="2">
        <f t="shared" si="138"/>
        <v>0</v>
      </c>
      <c r="AD578" s="2">
        <f t="shared" si="139"/>
        <v>0</v>
      </c>
      <c r="AE578" s="2">
        <f t="shared" si="140"/>
        <v>0</v>
      </c>
      <c r="AF578" s="2">
        <f t="shared" si="141"/>
        <v>0</v>
      </c>
      <c r="AG578" s="2">
        <f t="shared" si="142"/>
        <v>0</v>
      </c>
      <c r="AH578" s="2">
        <f t="shared" si="143"/>
        <v>0</v>
      </c>
    </row>
    <row r="579" spans="1:34" ht="15" customHeight="1" x14ac:dyDescent="0.25">
      <c r="A579" s="97"/>
      <c r="B579" s="50"/>
      <c r="C579" s="135"/>
      <c r="D579" s="107"/>
      <c r="E579" s="51"/>
      <c r="F579" s="50"/>
      <c r="W579" s="2" t="str">
        <f t="shared" si="132"/>
        <v/>
      </c>
      <c r="X579" s="2" t="str">
        <f t="shared" si="133"/>
        <v/>
      </c>
      <c r="Y579" s="2" t="str">
        <f t="shared" si="134"/>
        <v/>
      </c>
      <c r="Z579" s="2" t="str">
        <f t="shared" si="135"/>
        <v/>
      </c>
      <c r="AA579" s="2" t="str">
        <f t="shared" si="136"/>
        <v/>
      </c>
      <c r="AB579" s="2" t="str">
        <f t="shared" si="137"/>
        <v/>
      </c>
      <c r="AC579" s="2">
        <f t="shared" si="138"/>
        <v>0</v>
      </c>
      <c r="AD579" s="2">
        <f t="shared" si="139"/>
        <v>0</v>
      </c>
      <c r="AE579" s="2">
        <f t="shared" si="140"/>
        <v>0</v>
      </c>
      <c r="AF579" s="2">
        <f t="shared" si="141"/>
        <v>0</v>
      </c>
      <c r="AG579" s="2">
        <f t="shared" si="142"/>
        <v>0</v>
      </c>
      <c r="AH579" s="2">
        <f t="shared" si="143"/>
        <v>0</v>
      </c>
    </row>
    <row r="580" spans="1:34" ht="15" customHeight="1" x14ac:dyDescent="0.25">
      <c r="A580" s="97"/>
      <c r="B580" s="50"/>
      <c r="C580" s="135"/>
      <c r="D580" s="107"/>
      <c r="E580" s="51"/>
      <c r="F580" s="50"/>
      <c r="W580" s="2" t="str">
        <f t="shared" si="132"/>
        <v/>
      </c>
      <c r="X580" s="2" t="str">
        <f t="shared" si="133"/>
        <v/>
      </c>
      <c r="Y580" s="2" t="str">
        <f t="shared" si="134"/>
        <v/>
      </c>
      <c r="Z580" s="2" t="str">
        <f t="shared" si="135"/>
        <v/>
      </c>
      <c r="AA580" s="2" t="str">
        <f t="shared" si="136"/>
        <v/>
      </c>
      <c r="AB580" s="2" t="str">
        <f t="shared" si="137"/>
        <v/>
      </c>
      <c r="AC580" s="2">
        <f t="shared" si="138"/>
        <v>0</v>
      </c>
      <c r="AD580" s="2">
        <f t="shared" si="139"/>
        <v>0</v>
      </c>
      <c r="AE580" s="2">
        <f t="shared" si="140"/>
        <v>0</v>
      </c>
      <c r="AF580" s="2">
        <f t="shared" si="141"/>
        <v>0</v>
      </c>
      <c r="AG580" s="2">
        <f t="shared" si="142"/>
        <v>0</v>
      </c>
      <c r="AH580" s="2">
        <f t="shared" si="143"/>
        <v>0</v>
      </c>
    </row>
    <row r="581" spans="1:34" ht="15" customHeight="1" x14ac:dyDescent="0.25">
      <c r="A581" s="97"/>
      <c r="B581" s="50"/>
      <c r="C581" s="135"/>
      <c r="D581" s="107"/>
      <c r="E581" s="51"/>
      <c r="F581" s="50"/>
      <c r="W581" s="2" t="str">
        <f t="shared" si="132"/>
        <v/>
      </c>
      <c r="X581" s="2" t="str">
        <f t="shared" si="133"/>
        <v/>
      </c>
      <c r="Y581" s="2" t="str">
        <f t="shared" si="134"/>
        <v/>
      </c>
      <c r="Z581" s="2" t="str">
        <f t="shared" si="135"/>
        <v/>
      </c>
      <c r="AA581" s="2" t="str">
        <f t="shared" si="136"/>
        <v/>
      </c>
      <c r="AB581" s="2" t="str">
        <f t="shared" si="137"/>
        <v/>
      </c>
      <c r="AC581" s="2">
        <f t="shared" si="138"/>
        <v>0</v>
      </c>
      <c r="AD581" s="2">
        <f t="shared" si="139"/>
        <v>0</v>
      </c>
      <c r="AE581" s="2">
        <f t="shared" si="140"/>
        <v>0</v>
      </c>
      <c r="AF581" s="2">
        <f t="shared" si="141"/>
        <v>0</v>
      </c>
      <c r="AG581" s="2">
        <f t="shared" si="142"/>
        <v>0</v>
      </c>
      <c r="AH581" s="2">
        <f t="shared" si="143"/>
        <v>0</v>
      </c>
    </row>
    <row r="582" spans="1:34" ht="15" customHeight="1" x14ac:dyDescent="0.25">
      <c r="A582" s="97"/>
      <c r="B582" s="50"/>
      <c r="C582" s="135"/>
      <c r="D582" s="107"/>
      <c r="E582" s="51"/>
      <c r="F582" s="50"/>
      <c r="W582" s="2" t="str">
        <f t="shared" si="132"/>
        <v/>
      </c>
      <c r="X582" s="2" t="str">
        <f t="shared" si="133"/>
        <v/>
      </c>
      <c r="Y582" s="2" t="str">
        <f t="shared" si="134"/>
        <v/>
      </c>
      <c r="Z582" s="2" t="str">
        <f t="shared" si="135"/>
        <v/>
      </c>
      <c r="AA582" s="2" t="str">
        <f t="shared" si="136"/>
        <v/>
      </c>
      <c r="AB582" s="2" t="str">
        <f t="shared" si="137"/>
        <v/>
      </c>
      <c r="AC582" s="2">
        <f t="shared" si="138"/>
        <v>0</v>
      </c>
      <c r="AD582" s="2">
        <f t="shared" si="139"/>
        <v>0</v>
      </c>
      <c r="AE582" s="2">
        <f t="shared" si="140"/>
        <v>0</v>
      </c>
      <c r="AF582" s="2">
        <f t="shared" si="141"/>
        <v>0</v>
      </c>
      <c r="AG582" s="2">
        <f t="shared" si="142"/>
        <v>0</v>
      </c>
      <c r="AH582" s="2">
        <f t="shared" si="143"/>
        <v>0</v>
      </c>
    </row>
    <row r="583" spans="1:34" ht="15" customHeight="1" x14ac:dyDescent="0.25">
      <c r="A583" s="97"/>
      <c r="B583" s="50"/>
      <c r="C583" s="135"/>
      <c r="D583" s="107"/>
      <c r="E583" s="51"/>
      <c r="F583" s="50"/>
      <c r="W583" s="2" t="str">
        <f t="shared" si="132"/>
        <v/>
      </c>
      <c r="X583" s="2" t="str">
        <f t="shared" si="133"/>
        <v/>
      </c>
      <c r="Y583" s="2" t="str">
        <f t="shared" si="134"/>
        <v/>
      </c>
      <c r="Z583" s="2" t="str">
        <f t="shared" si="135"/>
        <v/>
      </c>
      <c r="AA583" s="2" t="str">
        <f t="shared" si="136"/>
        <v/>
      </c>
      <c r="AB583" s="2" t="str">
        <f t="shared" si="137"/>
        <v/>
      </c>
      <c r="AC583" s="2">
        <f t="shared" si="138"/>
        <v>0</v>
      </c>
      <c r="AD583" s="2">
        <f t="shared" si="139"/>
        <v>0</v>
      </c>
      <c r="AE583" s="2">
        <f t="shared" si="140"/>
        <v>0</v>
      </c>
      <c r="AF583" s="2">
        <f t="shared" si="141"/>
        <v>0</v>
      </c>
      <c r="AG583" s="2">
        <f t="shared" si="142"/>
        <v>0</v>
      </c>
      <c r="AH583" s="2">
        <f t="shared" si="143"/>
        <v>0</v>
      </c>
    </row>
    <row r="584" spans="1:34" ht="15" customHeight="1" x14ac:dyDescent="0.25">
      <c r="A584" s="97"/>
      <c r="B584" s="50"/>
      <c r="C584" s="135"/>
      <c r="D584" s="107"/>
      <c r="E584" s="51"/>
      <c r="F584" s="50"/>
      <c r="W584" s="2" t="str">
        <f t="shared" si="132"/>
        <v/>
      </c>
      <c r="X584" s="2" t="str">
        <f t="shared" si="133"/>
        <v/>
      </c>
      <c r="Y584" s="2" t="str">
        <f t="shared" si="134"/>
        <v/>
      </c>
      <c r="Z584" s="2" t="str">
        <f t="shared" si="135"/>
        <v/>
      </c>
      <c r="AA584" s="2" t="str">
        <f t="shared" si="136"/>
        <v/>
      </c>
      <c r="AB584" s="2" t="str">
        <f t="shared" si="137"/>
        <v/>
      </c>
      <c r="AC584" s="2">
        <f t="shared" si="138"/>
        <v>0</v>
      </c>
      <c r="AD584" s="2">
        <f t="shared" si="139"/>
        <v>0</v>
      </c>
      <c r="AE584" s="2">
        <f t="shared" si="140"/>
        <v>0</v>
      </c>
      <c r="AF584" s="2">
        <f t="shared" si="141"/>
        <v>0</v>
      </c>
      <c r="AG584" s="2">
        <f t="shared" si="142"/>
        <v>0</v>
      </c>
      <c r="AH584" s="2">
        <f t="shared" si="143"/>
        <v>0</v>
      </c>
    </row>
    <row r="585" spans="1:34" ht="15" customHeight="1" x14ac:dyDescent="0.25">
      <c r="A585" s="97"/>
      <c r="B585" s="50"/>
      <c r="C585" s="135"/>
      <c r="D585" s="107"/>
      <c r="E585" s="51"/>
      <c r="F585" s="50"/>
      <c r="W585" s="2" t="str">
        <f t="shared" si="132"/>
        <v/>
      </c>
      <c r="X585" s="2" t="str">
        <f t="shared" si="133"/>
        <v/>
      </c>
      <c r="Y585" s="2" t="str">
        <f t="shared" si="134"/>
        <v/>
      </c>
      <c r="Z585" s="2" t="str">
        <f t="shared" si="135"/>
        <v/>
      </c>
      <c r="AA585" s="2" t="str">
        <f t="shared" si="136"/>
        <v/>
      </c>
      <c r="AB585" s="2" t="str">
        <f t="shared" si="137"/>
        <v/>
      </c>
      <c r="AC585" s="2">
        <f t="shared" si="138"/>
        <v>0</v>
      </c>
      <c r="AD585" s="2">
        <f t="shared" si="139"/>
        <v>0</v>
      </c>
      <c r="AE585" s="2">
        <f t="shared" si="140"/>
        <v>0</v>
      </c>
      <c r="AF585" s="2">
        <f t="shared" si="141"/>
        <v>0</v>
      </c>
      <c r="AG585" s="2">
        <f t="shared" si="142"/>
        <v>0</v>
      </c>
      <c r="AH585" s="2">
        <f t="shared" si="143"/>
        <v>0</v>
      </c>
    </row>
    <row r="586" spans="1:34" ht="15" customHeight="1" x14ac:dyDescent="0.25">
      <c r="A586" s="97"/>
      <c r="B586" s="50"/>
      <c r="C586" s="135"/>
      <c r="D586" s="107"/>
      <c r="E586" s="51"/>
      <c r="F586" s="50"/>
      <c r="W586" s="2" t="str">
        <f t="shared" si="132"/>
        <v/>
      </c>
      <c r="X586" s="2" t="str">
        <f t="shared" si="133"/>
        <v/>
      </c>
      <c r="Y586" s="2" t="str">
        <f t="shared" si="134"/>
        <v/>
      </c>
      <c r="Z586" s="2" t="str">
        <f t="shared" si="135"/>
        <v/>
      </c>
      <c r="AA586" s="2" t="str">
        <f t="shared" si="136"/>
        <v/>
      </c>
      <c r="AB586" s="2" t="str">
        <f t="shared" si="137"/>
        <v/>
      </c>
      <c r="AC586" s="2">
        <f t="shared" si="138"/>
        <v>0</v>
      </c>
      <c r="AD586" s="2">
        <f t="shared" si="139"/>
        <v>0</v>
      </c>
      <c r="AE586" s="2">
        <f t="shared" si="140"/>
        <v>0</v>
      </c>
      <c r="AF586" s="2">
        <f t="shared" si="141"/>
        <v>0</v>
      </c>
      <c r="AG586" s="2">
        <f t="shared" si="142"/>
        <v>0</v>
      </c>
      <c r="AH586" s="2">
        <f t="shared" si="143"/>
        <v>0</v>
      </c>
    </row>
    <row r="587" spans="1:34" ht="15" customHeight="1" x14ac:dyDescent="0.25">
      <c r="A587" s="97"/>
      <c r="B587" s="50"/>
      <c r="C587" s="135"/>
      <c r="D587" s="107"/>
      <c r="E587" s="51"/>
      <c r="F587" s="50"/>
      <c r="W587" s="2" t="str">
        <f t="shared" si="132"/>
        <v/>
      </c>
      <c r="X587" s="2" t="str">
        <f t="shared" si="133"/>
        <v/>
      </c>
      <c r="Y587" s="2" t="str">
        <f t="shared" si="134"/>
        <v/>
      </c>
      <c r="Z587" s="2" t="str">
        <f t="shared" si="135"/>
        <v/>
      </c>
      <c r="AA587" s="2" t="str">
        <f t="shared" si="136"/>
        <v/>
      </c>
      <c r="AB587" s="2" t="str">
        <f t="shared" si="137"/>
        <v/>
      </c>
      <c r="AC587" s="2">
        <f t="shared" si="138"/>
        <v>0</v>
      </c>
      <c r="AD587" s="2">
        <f t="shared" si="139"/>
        <v>0</v>
      </c>
      <c r="AE587" s="2">
        <f t="shared" si="140"/>
        <v>0</v>
      </c>
      <c r="AF587" s="2">
        <f t="shared" si="141"/>
        <v>0</v>
      </c>
      <c r="AG587" s="2">
        <f t="shared" si="142"/>
        <v>0</v>
      </c>
      <c r="AH587" s="2">
        <f t="shared" si="143"/>
        <v>0</v>
      </c>
    </row>
    <row r="588" spans="1:34" ht="15" customHeight="1" x14ac:dyDescent="0.25">
      <c r="A588" s="97"/>
      <c r="B588" s="50"/>
      <c r="C588" s="135"/>
      <c r="D588" s="107"/>
      <c r="E588" s="51"/>
      <c r="F588" s="50"/>
      <c r="W588" s="2" t="str">
        <f t="shared" si="132"/>
        <v/>
      </c>
      <c r="X588" s="2" t="str">
        <f t="shared" si="133"/>
        <v/>
      </c>
      <c r="Y588" s="2" t="str">
        <f t="shared" si="134"/>
        <v/>
      </c>
      <c r="Z588" s="2" t="str">
        <f t="shared" si="135"/>
        <v/>
      </c>
      <c r="AA588" s="2" t="str">
        <f t="shared" si="136"/>
        <v/>
      </c>
      <c r="AB588" s="2" t="str">
        <f t="shared" si="137"/>
        <v/>
      </c>
      <c r="AC588" s="2">
        <f t="shared" si="138"/>
        <v>0</v>
      </c>
      <c r="AD588" s="2">
        <f t="shared" si="139"/>
        <v>0</v>
      </c>
      <c r="AE588" s="2">
        <f t="shared" si="140"/>
        <v>0</v>
      </c>
      <c r="AF588" s="2">
        <f t="shared" si="141"/>
        <v>0</v>
      </c>
      <c r="AG588" s="2">
        <f t="shared" si="142"/>
        <v>0</v>
      </c>
      <c r="AH588" s="2">
        <f t="shared" si="143"/>
        <v>0</v>
      </c>
    </row>
    <row r="589" spans="1:34" ht="15" customHeight="1" x14ac:dyDescent="0.25">
      <c r="A589" s="97"/>
      <c r="B589" s="50"/>
      <c r="C589" s="135"/>
      <c r="D589" s="107"/>
      <c r="E589" s="51"/>
      <c r="F589" s="50"/>
      <c r="W589" s="2" t="str">
        <f t="shared" si="132"/>
        <v/>
      </c>
      <c r="X589" s="2" t="str">
        <f t="shared" si="133"/>
        <v/>
      </c>
      <c r="Y589" s="2" t="str">
        <f t="shared" si="134"/>
        <v/>
      </c>
      <c r="Z589" s="2" t="str">
        <f t="shared" si="135"/>
        <v/>
      </c>
      <c r="AA589" s="2" t="str">
        <f t="shared" si="136"/>
        <v/>
      </c>
      <c r="AB589" s="2" t="str">
        <f t="shared" si="137"/>
        <v/>
      </c>
      <c r="AC589" s="2">
        <f t="shared" si="138"/>
        <v>0</v>
      </c>
      <c r="AD589" s="2">
        <f t="shared" si="139"/>
        <v>0</v>
      </c>
      <c r="AE589" s="2">
        <f t="shared" si="140"/>
        <v>0</v>
      </c>
      <c r="AF589" s="2">
        <f t="shared" si="141"/>
        <v>0</v>
      </c>
      <c r="AG589" s="2">
        <f t="shared" si="142"/>
        <v>0</v>
      </c>
      <c r="AH589" s="2">
        <f t="shared" si="143"/>
        <v>0</v>
      </c>
    </row>
    <row r="590" spans="1:34" ht="15" customHeight="1" x14ac:dyDescent="0.25">
      <c r="A590" s="97"/>
      <c r="B590" s="50"/>
      <c r="C590" s="135"/>
      <c r="D590" s="107"/>
      <c r="E590" s="51"/>
      <c r="F590" s="50"/>
      <c r="W590" s="2" t="str">
        <f t="shared" si="132"/>
        <v/>
      </c>
      <c r="X590" s="2" t="str">
        <f t="shared" si="133"/>
        <v/>
      </c>
      <c r="Y590" s="2" t="str">
        <f t="shared" si="134"/>
        <v/>
      </c>
      <c r="Z590" s="2" t="str">
        <f t="shared" si="135"/>
        <v/>
      </c>
      <c r="AA590" s="2" t="str">
        <f t="shared" si="136"/>
        <v/>
      </c>
      <c r="AB590" s="2" t="str">
        <f t="shared" si="137"/>
        <v/>
      </c>
      <c r="AC590" s="2">
        <f t="shared" si="138"/>
        <v>0</v>
      </c>
      <c r="AD590" s="2">
        <f t="shared" si="139"/>
        <v>0</v>
      </c>
      <c r="AE590" s="2">
        <f t="shared" si="140"/>
        <v>0</v>
      </c>
      <c r="AF590" s="2">
        <f t="shared" si="141"/>
        <v>0</v>
      </c>
      <c r="AG590" s="2">
        <f t="shared" si="142"/>
        <v>0</v>
      </c>
      <c r="AH590" s="2">
        <f t="shared" si="143"/>
        <v>0</v>
      </c>
    </row>
    <row r="591" spans="1:34" ht="15" customHeight="1" x14ac:dyDescent="0.25">
      <c r="A591" s="97"/>
      <c r="B591" s="50"/>
      <c r="C591" s="135"/>
      <c r="D591" s="107"/>
      <c r="E591" s="51"/>
      <c r="F591" s="50"/>
      <c r="W591" s="2" t="str">
        <f t="shared" si="132"/>
        <v/>
      </c>
      <c r="X591" s="2" t="str">
        <f t="shared" si="133"/>
        <v/>
      </c>
      <c r="Y591" s="2" t="str">
        <f t="shared" si="134"/>
        <v/>
      </c>
      <c r="Z591" s="2" t="str">
        <f t="shared" si="135"/>
        <v/>
      </c>
      <c r="AA591" s="2" t="str">
        <f t="shared" si="136"/>
        <v/>
      </c>
      <c r="AB591" s="2" t="str">
        <f t="shared" si="137"/>
        <v/>
      </c>
      <c r="AC591" s="2">
        <f t="shared" si="138"/>
        <v>0</v>
      </c>
      <c r="AD591" s="2">
        <f t="shared" si="139"/>
        <v>0</v>
      </c>
      <c r="AE591" s="2">
        <f t="shared" si="140"/>
        <v>0</v>
      </c>
      <c r="AF591" s="2">
        <f t="shared" si="141"/>
        <v>0</v>
      </c>
      <c r="AG591" s="2">
        <f t="shared" si="142"/>
        <v>0</v>
      </c>
      <c r="AH591" s="2">
        <f t="shared" si="143"/>
        <v>0</v>
      </c>
    </row>
    <row r="592" spans="1:34" ht="15" customHeight="1" x14ac:dyDescent="0.25">
      <c r="A592" s="97"/>
      <c r="B592" s="50"/>
      <c r="C592" s="135"/>
      <c r="D592" s="107"/>
      <c r="E592" s="51"/>
      <c r="F592" s="50"/>
      <c r="W592" s="2" t="str">
        <f t="shared" si="132"/>
        <v/>
      </c>
      <c r="X592" s="2" t="str">
        <f t="shared" si="133"/>
        <v/>
      </c>
      <c r="Y592" s="2" t="str">
        <f t="shared" si="134"/>
        <v/>
      </c>
      <c r="Z592" s="2" t="str">
        <f t="shared" si="135"/>
        <v/>
      </c>
      <c r="AA592" s="2" t="str">
        <f t="shared" si="136"/>
        <v/>
      </c>
      <c r="AB592" s="2" t="str">
        <f t="shared" si="137"/>
        <v/>
      </c>
      <c r="AC592" s="2">
        <f t="shared" si="138"/>
        <v>0</v>
      </c>
      <c r="AD592" s="2">
        <f t="shared" si="139"/>
        <v>0</v>
      </c>
      <c r="AE592" s="2">
        <f t="shared" si="140"/>
        <v>0</v>
      </c>
      <c r="AF592" s="2">
        <f t="shared" si="141"/>
        <v>0</v>
      </c>
      <c r="AG592" s="2">
        <f t="shared" si="142"/>
        <v>0</v>
      </c>
      <c r="AH592" s="2">
        <f t="shared" si="143"/>
        <v>0</v>
      </c>
    </row>
    <row r="593" spans="1:34" ht="15" customHeight="1" x14ac:dyDescent="0.25">
      <c r="A593" s="97"/>
      <c r="B593" s="50"/>
      <c r="C593" s="135"/>
      <c r="D593" s="107"/>
      <c r="E593" s="51"/>
      <c r="F593" s="50"/>
      <c r="W593" s="2" t="str">
        <f t="shared" si="132"/>
        <v/>
      </c>
      <c r="X593" s="2" t="str">
        <f t="shared" si="133"/>
        <v/>
      </c>
      <c r="Y593" s="2" t="str">
        <f t="shared" si="134"/>
        <v/>
      </c>
      <c r="Z593" s="2" t="str">
        <f t="shared" si="135"/>
        <v/>
      </c>
      <c r="AA593" s="2" t="str">
        <f t="shared" si="136"/>
        <v/>
      </c>
      <c r="AB593" s="2" t="str">
        <f t="shared" si="137"/>
        <v/>
      </c>
      <c r="AC593" s="2">
        <f t="shared" si="138"/>
        <v>0</v>
      </c>
      <c r="AD593" s="2">
        <f t="shared" si="139"/>
        <v>0</v>
      </c>
      <c r="AE593" s="2">
        <f t="shared" si="140"/>
        <v>0</v>
      </c>
      <c r="AF593" s="2">
        <f t="shared" si="141"/>
        <v>0</v>
      </c>
      <c r="AG593" s="2">
        <f t="shared" si="142"/>
        <v>0</v>
      </c>
      <c r="AH593" s="2">
        <f t="shared" si="143"/>
        <v>0</v>
      </c>
    </row>
    <row r="594" spans="1:34" ht="15" customHeight="1" x14ac:dyDescent="0.25">
      <c r="A594" s="97"/>
      <c r="B594" s="50"/>
      <c r="C594" s="135"/>
      <c r="D594" s="107"/>
      <c r="E594" s="51"/>
      <c r="F594" s="50"/>
      <c r="W594" s="2" t="str">
        <f t="shared" si="132"/>
        <v/>
      </c>
      <c r="X594" s="2" t="str">
        <f t="shared" si="133"/>
        <v/>
      </c>
      <c r="Y594" s="2" t="str">
        <f t="shared" si="134"/>
        <v/>
      </c>
      <c r="Z594" s="2" t="str">
        <f t="shared" si="135"/>
        <v/>
      </c>
      <c r="AA594" s="2" t="str">
        <f t="shared" si="136"/>
        <v/>
      </c>
      <c r="AB594" s="2" t="str">
        <f t="shared" si="137"/>
        <v/>
      </c>
      <c r="AC594" s="2">
        <f t="shared" si="138"/>
        <v>0</v>
      </c>
      <c r="AD594" s="2">
        <f t="shared" si="139"/>
        <v>0</v>
      </c>
      <c r="AE594" s="2">
        <f t="shared" si="140"/>
        <v>0</v>
      </c>
      <c r="AF594" s="2">
        <f t="shared" si="141"/>
        <v>0</v>
      </c>
      <c r="AG594" s="2">
        <f t="shared" si="142"/>
        <v>0</v>
      </c>
      <c r="AH594" s="2">
        <f t="shared" si="143"/>
        <v>0</v>
      </c>
    </row>
    <row r="595" spans="1:34" ht="15" customHeight="1" x14ac:dyDescent="0.25">
      <c r="A595" s="97"/>
      <c r="B595" s="50"/>
      <c r="C595" s="135"/>
      <c r="D595" s="107"/>
      <c r="E595" s="51"/>
      <c r="F595" s="50"/>
      <c r="W595" s="2" t="str">
        <f t="shared" si="132"/>
        <v/>
      </c>
      <c r="X595" s="2" t="str">
        <f t="shared" si="133"/>
        <v/>
      </c>
      <c r="Y595" s="2" t="str">
        <f t="shared" si="134"/>
        <v/>
      </c>
      <c r="Z595" s="2" t="str">
        <f t="shared" si="135"/>
        <v/>
      </c>
      <c r="AA595" s="2" t="str">
        <f t="shared" si="136"/>
        <v/>
      </c>
      <c r="AB595" s="2" t="str">
        <f t="shared" si="137"/>
        <v/>
      </c>
      <c r="AC595" s="2">
        <f t="shared" si="138"/>
        <v>0</v>
      </c>
      <c r="AD595" s="2">
        <f t="shared" si="139"/>
        <v>0</v>
      </c>
      <c r="AE595" s="2">
        <f t="shared" si="140"/>
        <v>0</v>
      </c>
      <c r="AF595" s="2">
        <f t="shared" si="141"/>
        <v>0</v>
      </c>
      <c r="AG595" s="2">
        <f t="shared" si="142"/>
        <v>0</v>
      </c>
      <c r="AH595" s="2">
        <f t="shared" si="143"/>
        <v>0</v>
      </c>
    </row>
    <row r="596" spans="1:34" ht="15" customHeight="1" x14ac:dyDescent="0.25">
      <c r="A596" s="97"/>
      <c r="B596" s="50"/>
      <c r="C596" s="135"/>
      <c r="D596" s="107"/>
      <c r="E596" s="51"/>
      <c r="F596" s="50"/>
      <c r="W596" s="2" t="str">
        <f t="shared" si="132"/>
        <v/>
      </c>
      <c r="X596" s="2" t="str">
        <f t="shared" si="133"/>
        <v/>
      </c>
      <c r="Y596" s="2" t="str">
        <f t="shared" si="134"/>
        <v/>
      </c>
      <c r="Z596" s="2" t="str">
        <f t="shared" si="135"/>
        <v/>
      </c>
      <c r="AA596" s="2" t="str">
        <f t="shared" si="136"/>
        <v/>
      </c>
      <c r="AB596" s="2" t="str">
        <f t="shared" si="137"/>
        <v/>
      </c>
      <c r="AC596" s="2">
        <f t="shared" si="138"/>
        <v>0</v>
      </c>
      <c r="AD596" s="2">
        <f t="shared" si="139"/>
        <v>0</v>
      </c>
      <c r="AE596" s="2">
        <f t="shared" si="140"/>
        <v>0</v>
      </c>
      <c r="AF596" s="2">
        <f t="shared" si="141"/>
        <v>0</v>
      </c>
      <c r="AG596" s="2">
        <f t="shared" si="142"/>
        <v>0</v>
      </c>
      <c r="AH596" s="2">
        <f t="shared" si="143"/>
        <v>0</v>
      </c>
    </row>
    <row r="597" spans="1:34" ht="15" customHeight="1" x14ac:dyDescent="0.25">
      <c r="A597" s="97"/>
      <c r="B597" s="50"/>
      <c r="C597" s="135"/>
      <c r="D597" s="107"/>
      <c r="E597" s="51"/>
      <c r="F597" s="50"/>
      <c r="W597" s="2" t="str">
        <f t="shared" si="132"/>
        <v/>
      </c>
      <c r="X597" s="2" t="str">
        <f t="shared" si="133"/>
        <v/>
      </c>
      <c r="Y597" s="2" t="str">
        <f t="shared" si="134"/>
        <v/>
      </c>
      <c r="Z597" s="2" t="str">
        <f t="shared" si="135"/>
        <v/>
      </c>
      <c r="AA597" s="2" t="str">
        <f t="shared" si="136"/>
        <v/>
      </c>
      <c r="AB597" s="2" t="str">
        <f t="shared" si="137"/>
        <v/>
      </c>
      <c r="AC597" s="2">
        <f t="shared" si="138"/>
        <v>0</v>
      </c>
      <c r="AD597" s="2">
        <f t="shared" si="139"/>
        <v>0</v>
      </c>
      <c r="AE597" s="2">
        <f t="shared" si="140"/>
        <v>0</v>
      </c>
      <c r="AF597" s="2">
        <f t="shared" si="141"/>
        <v>0</v>
      </c>
      <c r="AG597" s="2">
        <f t="shared" si="142"/>
        <v>0</v>
      </c>
      <c r="AH597" s="2">
        <f t="shared" si="143"/>
        <v>0</v>
      </c>
    </row>
    <row r="598" spans="1:34" ht="15" customHeight="1" x14ac:dyDescent="0.25">
      <c r="A598" s="97"/>
      <c r="B598" s="50"/>
      <c r="C598" s="135"/>
      <c r="D598" s="107"/>
      <c r="E598" s="51"/>
      <c r="F598" s="50"/>
    </row>
    <row r="599" spans="1:34" ht="15" customHeight="1" x14ac:dyDescent="0.25">
      <c r="A599" s="97"/>
      <c r="B599" s="50"/>
      <c r="C599" s="135"/>
      <c r="D599" s="107"/>
      <c r="E599" s="51"/>
      <c r="F599" s="50"/>
    </row>
    <row r="600" spans="1:34" ht="15" customHeight="1" x14ac:dyDescent="0.25">
      <c r="A600" s="97"/>
      <c r="B600" s="50"/>
      <c r="C600" s="135"/>
      <c r="D600" s="107"/>
      <c r="E600" s="51"/>
      <c r="F600" s="50"/>
    </row>
    <row r="601" spans="1:34" ht="15" customHeight="1" x14ac:dyDescent="0.25">
      <c r="A601" s="97"/>
      <c r="B601" s="50"/>
      <c r="C601" s="135"/>
      <c r="D601" s="107"/>
      <c r="E601" s="51"/>
      <c r="F601" s="50"/>
    </row>
    <row r="602" spans="1:34" ht="15" customHeight="1" x14ac:dyDescent="0.25">
      <c r="A602" s="97"/>
      <c r="B602" s="50"/>
      <c r="C602" s="135"/>
      <c r="D602" s="107"/>
      <c r="E602" s="51"/>
      <c r="F602" s="50"/>
    </row>
    <row r="603" spans="1:34" ht="15" customHeight="1" x14ac:dyDescent="0.25">
      <c r="A603" s="97"/>
      <c r="B603" s="50"/>
      <c r="C603" s="135"/>
      <c r="D603" s="107"/>
      <c r="E603" s="51"/>
      <c r="F603" s="50"/>
    </row>
    <row r="604" spans="1:34" ht="15" customHeight="1" x14ac:dyDescent="0.25">
      <c r="A604" s="97"/>
      <c r="B604" s="50"/>
      <c r="C604" s="135"/>
      <c r="D604" s="107"/>
      <c r="E604" s="51"/>
      <c r="F604" s="50"/>
    </row>
    <row r="605" spans="1:34" ht="15" customHeight="1" x14ac:dyDescent="0.25">
      <c r="A605" s="97"/>
      <c r="B605" s="50"/>
      <c r="C605" s="135"/>
      <c r="D605" s="107"/>
      <c r="E605" s="51"/>
      <c r="F605" s="50"/>
    </row>
    <row r="606" spans="1:34" ht="15" customHeight="1" x14ac:dyDescent="0.25">
      <c r="A606" s="97"/>
      <c r="B606" s="50"/>
      <c r="C606" s="135"/>
      <c r="D606" s="107"/>
      <c r="E606" s="51"/>
      <c r="F606" s="50"/>
    </row>
    <row r="607" spans="1:34" ht="15" customHeight="1" x14ac:dyDescent="0.25">
      <c r="A607" s="97"/>
      <c r="B607" s="50"/>
      <c r="C607" s="135"/>
      <c r="D607" s="107"/>
      <c r="E607" s="51"/>
      <c r="F607" s="50"/>
    </row>
    <row r="608" spans="1:34" ht="15" customHeight="1" x14ac:dyDescent="0.25">
      <c r="A608" s="97"/>
      <c r="B608" s="50"/>
      <c r="C608" s="135"/>
      <c r="D608" s="107"/>
      <c r="E608" s="51"/>
      <c r="F608" s="50"/>
    </row>
    <row r="609" spans="1:6" ht="15" customHeight="1" x14ac:dyDescent="0.25">
      <c r="A609" s="97"/>
      <c r="B609" s="50"/>
      <c r="C609" s="135"/>
      <c r="D609" s="107"/>
      <c r="E609" s="51"/>
      <c r="F609" s="50"/>
    </row>
    <row r="610" spans="1:6" ht="15" customHeight="1" x14ac:dyDescent="0.25">
      <c r="A610" s="97"/>
      <c r="B610" s="50"/>
      <c r="C610" s="135"/>
      <c r="D610" s="107"/>
      <c r="E610" s="51"/>
      <c r="F610" s="50"/>
    </row>
    <row r="611" spans="1:6" ht="15" customHeight="1" x14ac:dyDescent="0.25">
      <c r="A611" s="97"/>
      <c r="B611" s="50"/>
      <c r="C611" s="135"/>
      <c r="D611" s="107"/>
      <c r="E611" s="51"/>
      <c r="F611" s="50"/>
    </row>
    <row r="612" spans="1:6" ht="15" customHeight="1" x14ac:dyDescent="0.25">
      <c r="A612" s="97"/>
      <c r="B612" s="50"/>
      <c r="C612" s="135"/>
      <c r="D612" s="107"/>
      <c r="E612" s="51"/>
      <c r="F612" s="50"/>
    </row>
    <row r="613" spans="1:6" ht="15" customHeight="1" x14ac:dyDescent="0.25">
      <c r="A613" s="97"/>
      <c r="B613" s="50"/>
      <c r="C613" s="135"/>
      <c r="D613" s="107"/>
      <c r="E613" s="51"/>
      <c r="F613" s="50"/>
    </row>
    <row r="614" spans="1:6" ht="15" customHeight="1" x14ac:dyDescent="0.25">
      <c r="A614" s="97"/>
      <c r="B614" s="50"/>
      <c r="C614" s="135"/>
      <c r="D614" s="107"/>
      <c r="E614" s="51"/>
      <c r="F614" s="50"/>
    </row>
    <row r="615" spans="1:6" ht="15" customHeight="1" x14ac:dyDescent="0.25">
      <c r="A615" s="97"/>
      <c r="B615" s="50"/>
      <c r="C615" s="135"/>
      <c r="D615" s="107"/>
      <c r="E615" s="51"/>
      <c r="F615" s="50"/>
    </row>
    <row r="616" spans="1:6" ht="15" customHeight="1" x14ac:dyDescent="0.25">
      <c r="A616" s="97"/>
      <c r="B616" s="50"/>
      <c r="C616" s="135"/>
      <c r="D616" s="107"/>
      <c r="E616" s="51"/>
      <c r="F616" s="50"/>
    </row>
    <row r="617" spans="1:6" ht="15" customHeight="1" x14ac:dyDescent="0.25">
      <c r="A617" s="97"/>
      <c r="B617" s="50"/>
      <c r="C617" s="135"/>
      <c r="D617" s="107"/>
      <c r="E617" s="51"/>
      <c r="F617" s="50"/>
    </row>
    <row r="618" spans="1:6" ht="15" customHeight="1" x14ac:dyDescent="0.25">
      <c r="A618" s="97"/>
      <c r="B618" s="50"/>
      <c r="C618" s="135"/>
      <c r="D618" s="107"/>
      <c r="E618" s="51"/>
      <c r="F618" s="50"/>
    </row>
    <row r="619" spans="1:6" ht="15" customHeight="1" x14ac:dyDescent="0.25">
      <c r="A619" s="97"/>
      <c r="B619" s="50"/>
      <c r="C619" s="135"/>
      <c r="D619" s="107"/>
      <c r="E619" s="51"/>
      <c r="F619" s="50"/>
    </row>
    <row r="620" spans="1:6" ht="15" customHeight="1" x14ac:dyDescent="0.25">
      <c r="A620" s="97"/>
      <c r="B620" s="50"/>
      <c r="C620" s="135"/>
      <c r="D620" s="107"/>
      <c r="E620" s="51"/>
      <c r="F620" s="50"/>
    </row>
    <row r="621" spans="1:6" ht="15" customHeight="1" x14ac:dyDescent="0.25">
      <c r="A621" s="97"/>
      <c r="B621" s="50"/>
      <c r="C621" s="135"/>
      <c r="D621" s="107"/>
      <c r="E621" s="51"/>
      <c r="F621" s="50"/>
    </row>
    <row r="622" spans="1:6" ht="15" customHeight="1" x14ac:dyDescent="0.25">
      <c r="A622" s="97"/>
      <c r="B622" s="50"/>
      <c r="C622" s="135"/>
      <c r="D622" s="107"/>
      <c r="E622" s="51"/>
      <c r="F622" s="50"/>
    </row>
    <row r="623" spans="1:6" ht="15" customHeight="1" x14ac:dyDescent="0.25">
      <c r="A623" s="97"/>
      <c r="B623" s="50"/>
      <c r="C623" s="135"/>
      <c r="D623" s="107"/>
      <c r="E623" s="51"/>
      <c r="F623" s="50"/>
    </row>
    <row r="624" spans="1:6" ht="15" customHeight="1" x14ac:dyDescent="0.25">
      <c r="A624" s="97"/>
      <c r="B624" s="50"/>
      <c r="C624" s="135"/>
      <c r="D624" s="107"/>
      <c r="E624" s="51"/>
      <c r="F624" s="50"/>
    </row>
  </sheetData>
  <sortState ref="J6:R25">
    <sortCondition descending="1" ref="K5"/>
  </sortState>
  <customSheetViews>
    <customSheetView guid="{B2C5CD2E-8B8F-11D6-A355-CDA09E8CA075}" showGridLines="0" showRuler="0" topLeftCell="B1">
      <pane ySplit="6" topLeftCell="A7" activePane="bottomLeft" state="frozen"/>
      <selection pane="bottomLeft" activeCell="AS5" sqref="AS5"/>
    </customSheetView>
  </customSheetViews>
  <mergeCells count="21">
    <mergeCell ref="L57:Q57"/>
    <mergeCell ref="L58:Q58"/>
    <mergeCell ref="L59:Q59"/>
    <mergeCell ref="L52:Q52"/>
    <mergeCell ref="L53:Q53"/>
    <mergeCell ref="L54:Q54"/>
    <mergeCell ref="L55:Q55"/>
    <mergeCell ref="L56:Q56"/>
    <mergeCell ref="AE4:AF4"/>
    <mergeCell ref="L46:Q47"/>
    <mergeCell ref="AG4:AH4"/>
    <mergeCell ref="AC4:AD4"/>
    <mergeCell ref="W4:X4"/>
    <mergeCell ref="Y4:Z4"/>
    <mergeCell ref="M48:P49"/>
    <mergeCell ref="L50:Q50"/>
    <mergeCell ref="L40:R40"/>
    <mergeCell ref="F1:F2"/>
    <mergeCell ref="AA4:AB4"/>
    <mergeCell ref="L1:T1"/>
    <mergeCell ref="L2:T2"/>
  </mergeCells>
  <phoneticPr fontId="0" type="noConversion"/>
  <conditionalFormatting sqref="R6:R29">
    <cfRule type="cellIs" dxfId="2" priority="1" stopIfTrue="1" operator="lessThan">
      <formula>0</formula>
    </cfRule>
  </conditionalFormatting>
  <conditionalFormatting sqref="J22:J29">
    <cfRule type="cellIs" dxfId="1" priority="2" stopIfTrue="1" operator="greaterThanOrEqual">
      <formula>1</formula>
    </cfRule>
  </conditionalFormatting>
  <conditionalFormatting sqref="J6">
    <cfRule type="expression" dxfId="0" priority="3" stopIfTrue="1">
      <formula>$L$6&gt;=1</formula>
    </cfRule>
  </conditionalFormatting>
  <dataValidations xWindow="446" yWindow="118" count="5">
    <dataValidation type="textLength" operator="notBetween" allowBlank="1" showInputMessage="1" showErrorMessage="1" errorTitle="Atenção" error="Não altere o conteúdo desta célula" sqref="I4 K4:V4">
      <formula1>0</formula1>
      <formula2>200</formula2>
    </dataValidation>
    <dataValidation type="whole" errorStyle="warning" operator="notBetween" allowBlank="1" showInputMessage="1" showErrorMessage="1" errorTitle="Atenção" error="Digite apenas a letra  &quot; X &quot;  neste campo_x000a__x000a_PARA NAO VER MAIS ESTE AVISO, CLIQUE NA CÉLULA ACIMA E COPIE PARA AS DEMAIS" sqref="D1:D1048576">
      <formula1>0</formula1>
      <formula2>9</formula2>
    </dataValidation>
    <dataValidation allowBlank="1" showInputMessage="1" prompt="Atualizado!" sqref="K1"/>
    <dataValidation operator="notBetween" allowBlank="1" errorTitle="Atenção" error="Não altere o conteúdo desta célula" sqref="J4"/>
    <dataValidation allowBlank="1" showInputMessage="1" sqref="I5:U29"/>
  </dataValidations>
  <hyperlinks>
    <hyperlink ref="L2" r:id="rId1"/>
    <hyperlink ref="L59:Q59" r:id="rId2" display="VOCÊ ENCONTRA AQUI"/>
    <hyperlink ref="M48:P49" r:id="rId3" display="Clique Aqui"/>
    <hyperlink ref="L40:R40" r:id="rId4" display="Clique Aqui e Veja Mais planilhas"/>
    <hyperlink ref="L2:T2" r:id="rId5" display="www.tudoexcel.com.br"/>
  </hyperlinks>
  <pageMargins left="0.59055118110236227" right="0.59055118110236227" top="0.78740157480314965" bottom="0.78740157480314965" header="0.51181102362204722" footer="0.51181102362204722"/>
  <pageSetup paperSize="9" scale="90" orientation="portrait" horizontalDpi="300" verticalDpi="300" r:id="rId6"/>
  <headerFooter alignWithMargins="0"/>
  <ignoredErrors>
    <ignoredError sqref="U28" unlockedFormula="1"/>
  </ignoredErrors>
  <drawing r:id="rId7"/>
  <webPublishItems count="1">
    <webPublishItem id="1188" divId="CampeonatoBrasileiroDe2002_1188" sourceType="sheet" destinationFile="C:\Meus documentos\Págin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64"/>
  <sheetViews>
    <sheetView topLeftCell="A28" workbookViewId="0">
      <selection activeCell="H38" sqref="H38"/>
    </sheetView>
  </sheetViews>
  <sheetFormatPr defaultRowHeight="12" x14ac:dyDescent="0.2"/>
  <cols>
    <col min="1" max="1" width="10" bestFit="1" customWidth="1"/>
    <col min="2" max="2" width="12.42578125" bestFit="1" customWidth="1"/>
    <col min="3" max="3" width="3.28515625" customWidth="1"/>
    <col min="4" max="4" width="13.5703125" customWidth="1"/>
    <col min="5" max="5" width="16.42578125" customWidth="1"/>
    <col min="6" max="6" width="11.7109375" customWidth="1"/>
    <col min="8" max="8" width="16.140625" customWidth="1"/>
    <col min="9" max="9" width="15.28515625" bestFit="1" customWidth="1"/>
  </cols>
  <sheetData>
    <row r="6" spans="1:9" x14ac:dyDescent="0.2">
      <c r="A6" s="281" t="s">
        <v>151</v>
      </c>
      <c r="B6" s="281"/>
      <c r="C6" s="281"/>
      <c r="D6" s="281"/>
      <c r="E6" s="285" t="s">
        <v>288</v>
      </c>
      <c r="H6" s="284" t="s">
        <v>286</v>
      </c>
      <c r="I6" s="284"/>
    </row>
    <row r="7" spans="1:9" x14ac:dyDescent="0.2">
      <c r="A7" s="282" t="s">
        <v>281</v>
      </c>
      <c r="B7" s="282"/>
      <c r="C7" s="282"/>
      <c r="D7" s="282"/>
      <c r="E7" s="285"/>
      <c r="H7" s="284" t="s">
        <v>285</v>
      </c>
      <c r="I7" s="284"/>
    </row>
    <row r="8" spans="1:9" x14ac:dyDescent="0.2">
      <c r="A8" s="244" t="s">
        <v>260</v>
      </c>
      <c r="B8" t="s">
        <v>18</v>
      </c>
      <c r="C8" t="s">
        <v>52</v>
      </c>
      <c r="D8" t="s">
        <v>35</v>
      </c>
      <c r="E8" s="48" t="str">
        <f>VLOOKUP(B8,$H$8:$I$27,2,FALSE)</f>
        <v>Maracanã</v>
      </c>
      <c r="H8" t="s">
        <v>18</v>
      </c>
      <c r="I8" s="250" t="s">
        <v>132</v>
      </c>
    </row>
    <row r="9" spans="1:9" x14ac:dyDescent="0.2">
      <c r="A9" s="246" t="s">
        <v>261</v>
      </c>
      <c r="B9" t="s">
        <v>55</v>
      </c>
      <c r="C9" t="s">
        <v>52</v>
      </c>
      <c r="D9" t="s">
        <v>100</v>
      </c>
      <c r="E9" s="48" t="str">
        <f t="shared" ref="E9:E72" si="0">VLOOKUP(B9,$H$8:$I$27,2,FALSE)</f>
        <v>Arena Corinthians</v>
      </c>
      <c r="H9" t="s">
        <v>55</v>
      </c>
      <c r="I9" s="250" t="s">
        <v>133</v>
      </c>
    </row>
    <row r="10" spans="1:9" x14ac:dyDescent="0.2">
      <c r="A10" s="244" t="s">
        <v>262</v>
      </c>
      <c r="B10" t="s">
        <v>17</v>
      </c>
      <c r="C10" t="s">
        <v>52</v>
      </c>
      <c r="D10" t="s">
        <v>19</v>
      </c>
      <c r="E10" s="48" t="str">
        <f t="shared" si="0"/>
        <v>Maracanã</v>
      </c>
      <c r="H10" t="s">
        <v>17</v>
      </c>
      <c r="I10" s="250" t="s">
        <v>132</v>
      </c>
    </row>
    <row r="11" spans="1:9" x14ac:dyDescent="0.2">
      <c r="A11" s="246" t="s">
        <v>262</v>
      </c>
      <c r="B11" t="s">
        <v>129</v>
      </c>
      <c r="C11" t="s">
        <v>52</v>
      </c>
      <c r="D11" t="s">
        <v>114</v>
      </c>
      <c r="E11" s="48" t="str">
        <f t="shared" si="0"/>
        <v>Arena Fonte Nova</v>
      </c>
      <c r="H11" t="s">
        <v>129</v>
      </c>
      <c r="I11" s="250" t="s">
        <v>134</v>
      </c>
    </row>
    <row r="12" spans="1:9" x14ac:dyDescent="0.2">
      <c r="A12" s="244" t="s">
        <v>262</v>
      </c>
      <c r="B12" t="s">
        <v>128</v>
      </c>
      <c r="C12" t="s">
        <v>52</v>
      </c>
      <c r="D12" t="s">
        <v>116</v>
      </c>
      <c r="E12" s="48" t="str">
        <f t="shared" si="0"/>
        <v>Ressacada</v>
      </c>
      <c r="H12" t="s">
        <v>128</v>
      </c>
      <c r="I12" s="250" t="s">
        <v>135</v>
      </c>
    </row>
    <row r="13" spans="1:9" x14ac:dyDescent="0.2">
      <c r="A13" s="246" t="s">
        <v>262</v>
      </c>
      <c r="B13" t="s">
        <v>20</v>
      </c>
      <c r="C13" t="s">
        <v>52</v>
      </c>
      <c r="D13" t="s">
        <v>16</v>
      </c>
      <c r="E13" s="48" t="str">
        <f t="shared" si="0"/>
        <v>Mineirão</v>
      </c>
      <c r="H13" t="s">
        <v>20</v>
      </c>
      <c r="I13" s="250" t="s">
        <v>136</v>
      </c>
    </row>
    <row r="14" spans="1:9" x14ac:dyDescent="0.2">
      <c r="A14" s="244" t="s">
        <v>262</v>
      </c>
      <c r="B14" t="s">
        <v>97</v>
      </c>
      <c r="C14" t="s">
        <v>52</v>
      </c>
      <c r="D14" t="s">
        <v>157</v>
      </c>
      <c r="E14" s="48" t="str">
        <f t="shared" si="0"/>
        <v>Moisés Lucarelli</v>
      </c>
      <c r="H14" t="s">
        <v>97</v>
      </c>
      <c r="I14" s="250" t="s">
        <v>137</v>
      </c>
    </row>
    <row r="15" spans="1:9" x14ac:dyDescent="0.2">
      <c r="A15" s="246" t="s">
        <v>263</v>
      </c>
      <c r="B15" t="s">
        <v>99</v>
      </c>
      <c r="C15" t="s">
        <v>52</v>
      </c>
      <c r="D15" t="s">
        <v>130</v>
      </c>
      <c r="E15" s="48" t="str">
        <f t="shared" si="0"/>
        <v>Allianz Parque</v>
      </c>
      <c r="H15" t="s">
        <v>99</v>
      </c>
      <c r="I15" s="250" t="s">
        <v>138</v>
      </c>
    </row>
    <row r="16" spans="1:9" x14ac:dyDescent="0.2">
      <c r="A16" s="244" t="s">
        <v>264</v>
      </c>
      <c r="B16" t="s">
        <v>21</v>
      </c>
      <c r="C16" t="s">
        <v>52</v>
      </c>
      <c r="D16" t="s">
        <v>115</v>
      </c>
      <c r="E16" s="48" t="str">
        <f t="shared" si="0"/>
        <v>Arena do Grêmio</v>
      </c>
      <c r="H16" t="s">
        <v>21</v>
      </c>
      <c r="I16" s="250" t="s">
        <v>139</v>
      </c>
    </row>
    <row r="17" spans="1:9" x14ac:dyDescent="0.2">
      <c r="A17" s="246" t="s">
        <v>265</v>
      </c>
      <c r="B17" t="s">
        <v>49</v>
      </c>
      <c r="C17" t="s">
        <v>52</v>
      </c>
      <c r="D17" t="s">
        <v>131</v>
      </c>
      <c r="E17" s="48" t="str">
        <f t="shared" si="0"/>
        <v>Couto Pereira</v>
      </c>
      <c r="H17" t="s">
        <v>49</v>
      </c>
      <c r="I17" s="250" t="s">
        <v>140</v>
      </c>
    </row>
    <row r="18" spans="1:9" x14ac:dyDescent="0.2">
      <c r="A18" s="249"/>
      <c r="B18" s="249"/>
      <c r="C18" s="249"/>
      <c r="D18" s="249"/>
      <c r="E18" s="48" t="e">
        <f t="shared" si="0"/>
        <v>#N/A</v>
      </c>
      <c r="H18" t="s">
        <v>19</v>
      </c>
      <c r="I18" s="251" t="s">
        <v>141</v>
      </c>
    </row>
    <row r="19" spans="1:9" x14ac:dyDescent="0.2">
      <c r="A19" s="282" t="s">
        <v>282</v>
      </c>
      <c r="B19" s="282"/>
      <c r="C19" s="282"/>
      <c r="D19" s="282"/>
      <c r="E19" s="48" t="e">
        <f t="shared" si="0"/>
        <v>#N/A</v>
      </c>
      <c r="H19" t="s">
        <v>100</v>
      </c>
      <c r="I19" s="251" t="s">
        <v>142</v>
      </c>
    </row>
    <row r="20" spans="1:9" x14ac:dyDescent="0.2">
      <c r="A20" s="244" t="s">
        <v>266</v>
      </c>
      <c r="B20" t="s">
        <v>19</v>
      </c>
      <c r="C20" t="s">
        <v>52</v>
      </c>
      <c r="D20" t="s">
        <v>49</v>
      </c>
      <c r="E20" s="48" t="str">
        <f t="shared" si="0"/>
        <v>Vila Belmiro</v>
      </c>
      <c r="H20" t="s">
        <v>131</v>
      </c>
      <c r="I20" s="251" t="s">
        <v>143</v>
      </c>
    </row>
    <row r="21" spans="1:9" x14ac:dyDescent="0.2">
      <c r="A21" s="246" t="s">
        <v>267</v>
      </c>
      <c r="B21" t="s">
        <v>100</v>
      </c>
      <c r="C21" t="s">
        <v>52</v>
      </c>
      <c r="D21" t="s">
        <v>99</v>
      </c>
      <c r="E21" s="48" t="str">
        <f t="shared" si="0"/>
        <v>Arena Condá</v>
      </c>
      <c r="H21" t="s">
        <v>130</v>
      </c>
      <c r="I21" s="251" t="s">
        <v>144</v>
      </c>
    </row>
    <row r="22" spans="1:9" x14ac:dyDescent="0.2">
      <c r="A22" s="244" t="s">
        <v>268</v>
      </c>
      <c r="B22" t="s">
        <v>131</v>
      </c>
      <c r="C22" t="s">
        <v>52</v>
      </c>
      <c r="D22" t="s">
        <v>18</v>
      </c>
      <c r="E22" s="48" t="str">
        <f t="shared" si="0"/>
        <v>Serra Dourada</v>
      </c>
      <c r="H22" t="s">
        <v>116</v>
      </c>
      <c r="I22" s="251" t="s">
        <v>145</v>
      </c>
    </row>
    <row r="23" spans="1:9" x14ac:dyDescent="0.2">
      <c r="A23" s="246" t="s">
        <v>269</v>
      </c>
      <c r="B23" t="s">
        <v>130</v>
      </c>
      <c r="C23" t="s">
        <v>52</v>
      </c>
      <c r="D23" t="s">
        <v>129</v>
      </c>
      <c r="E23" s="48" t="str">
        <f t="shared" si="0"/>
        <v>São Januário</v>
      </c>
      <c r="H23" t="s">
        <v>114</v>
      </c>
      <c r="I23" s="251" t="s">
        <v>146</v>
      </c>
    </row>
    <row r="24" spans="1:9" x14ac:dyDescent="0.2">
      <c r="A24" s="244" t="s">
        <v>269</v>
      </c>
      <c r="B24" t="s">
        <v>116</v>
      </c>
      <c r="C24" t="s">
        <v>52</v>
      </c>
      <c r="D24" t="s">
        <v>55</v>
      </c>
      <c r="E24" s="48" t="str">
        <f t="shared" si="0"/>
        <v>Barradão</v>
      </c>
      <c r="H24" t="s">
        <v>115</v>
      </c>
      <c r="I24" s="251" t="s">
        <v>147</v>
      </c>
    </row>
    <row r="25" spans="1:9" x14ac:dyDescent="0.2">
      <c r="A25" s="248" t="s">
        <v>269</v>
      </c>
      <c r="B25" t="s">
        <v>114</v>
      </c>
      <c r="C25" t="s">
        <v>52</v>
      </c>
      <c r="D25" t="s">
        <v>21</v>
      </c>
      <c r="E25" s="48" t="str">
        <f t="shared" si="0"/>
        <v>Arena da Baixada</v>
      </c>
      <c r="H25" t="s">
        <v>35</v>
      </c>
      <c r="I25" s="251" t="s">
        <v>148</v>
      </c>
    </row>
    <row r="26" spans="1:9" x14ac:dyDescent="0.2">
      <c r="A26" s="244" t="s">
        <v>270</v>
      </c>
      <c r="B26" t="s">
        <v>115</v>
      </c>
      <c r="C26" t="s">
        <v>52</v>
      </c>
      <c r="D26" t="s">
        <v>97</v>
      </c>
      <c r="E26" s="48" t="str">
        <f t="shared" si="0"/>
        <v>Nilton Santos</v>
      </c>
      <c r="H26" t="s">
        <v>157</v>
      </c>
      <c r="I26" s="251" t="s">
        <v>149</v>
      </c>
    </row>
    <row r="27" spans="1:9" x14ac:dyDescent="0.2">
      <c r="A27" s="246" t="s">
        <v>271</v>
      </c>
      <c r="B27" t="s">
        <v>35</v>
      </c>
      <c r="C27" t="s">
        <v>52</v>
      </c>
      <c r="D27" t="s">
        <v>17</v>
      </c>
      <c r="E27" s="48" t="str">
        <f t="shared" si="0"/>
        <v>Independência</v>
      </c>
      <c r="H27" t="s">
        <v>16</v>
      </c>
      <c r="I27" s="251" t="s">
        <v>150</v>
      </c>
    </row>
    <row r="28" spans="1:9" x14ac:dyDescent="0.2">
      <c r="A28" s="244" t="s">
        <v>271</v>
      </c>
      <c r="B28" t="s">
        <v>157</v>
      </c>
      <c r="C28" t="s">
        <v>52</v>
      </c>
      <c r="D28" t="s">
        <v>20</v>
      </c>
      <c r="E28" s="48" t="str">
        <f t="shared" si="0"/>
        <v>Ilha do Retiro</v>
      </c>
    </row>
    <row r="29" spans="1:9" x14ac:dyDescent="0.2">
      <c r="A29" s="246" t="s">
        <v>272</v>
      </c>
      <c r="B29" t="s">
        <v>16</v>
      </c>
      <c r="C29" t="s">
        <v>52</v>
      </c>
      <c r="D29" t="s">
        <v>128</v>
      </c>
      <c r="E29" s="48" t="str">
        <f t="shared" si="0"/>
        <v>Morumbi</v>
      </c>
    </row>
    <row r="30" spans="1:9" x14ac:dyDescent="0.2">
      <c r="A30" s="249"/>
      <c r="B30" s="249"/>
      <c r="C30" s="249"/>
      <c r="D30" s="249"/>
      <c r="E30" s="48" t="e">
        <f t="shared" si="0"/>
        <v>#N/A</v>
      </c>
    </row>
    <row r="31" spans="1:9" x14ac:dyDescent="0.2">
      <c r="A31" s="282" t="s">
        <v>283</v>
      </c>
      <c r="B31" s="282"/>
      <c r="C31" s="282"/>
      <c r="D31" s="282"/>
      <c r="E31" s="48" t="e">
        <f t="shared" si="0"/>
        <v>#N/A</v>
      </c>
    </row>
    <row r="32" spans="1:9" x14ac:dyDescent="0.2">
      <c r="A32" s="244" t="s">
        <v>273</v>
      </c>
      <c r="B32" t="s">
        <v>16</v>
      </c>
      <c r="C32" t="s">
        <v>52</v>
      </c>
      <c r="D32" t="s">
        <v>99</v>
      </c>
      <c r="E32" s="48" t="str">
        <f t="shared" si="0"/>
        <v>Morumbi</v>
      </c>
    </row>
    <row r="33" spans="1:5" x14ac:dyDescent="0.2">
      <c r="A33" s="246" t="s">
        <v>274</v>
      </c>
      <c r="B33" t="s">
        <v>130</v>
      </c>
      <c r="C33" t="s">
        <v>52</v>
      </c>
      <c r="D33" t="s">
        <v>17</v>
      </c>
      <c r="E33" s="48" t="str">
        <f t="shared" si="0"/>
        <v>São Januário</v>
      </c>
    </row>
    <row r="34" spans="1:5" x14ac:dyDescent="0.2">
      <c r="A34" s="244" t="s">
        <v>275</v>
      </c>
      <c r="B34" t="s">
        <v>116</v>
      </c>
      <c r="C34" t="s">
        <v>52</v>
      </c>
      <c r="D34" t="s">
        <v>49</v>
      </c>
      <c r="E34" s="48" t="str">
        <f t="shared" si="0"/>
        <v>Barradão</v>
      </c>
    </row>
    <row r="35" spans="1:5" x14ac:dyDescent="0.2">
      <c r="A35" s="246" t="s">
        <v>276</v>
      </c>
      <c r="B35" t="s">
        <v>35</v>
      </c>
      <c r="C35" t="s">
        <v>52</v>
      </c>
      <c r="D35" t="s">
        <v>97</v>
      </c>
      <c r="E35" s="48" t="str">
        <f t="shared" si="0"/>
        <v>Independência</v>
      </c>
    </row>
    <row r="36" spans="1:5" x14ac:dyDescent="0.2">
      <c r="A36" s="244" t="s">
        <v>276</v>
      </c>
      <c r="B36" t="s">
        <v>114</v>
      </c>
      <c r="C36" t="s">
        <v>52</v>
      </c>
      <c r="D36" t="s">
        <v>18</v>
      </c>
      <c r="E36" s="48" t="str">
        <f t="shared" si="0"/>
        <v>Arena da Baixada</v>
      </c>
    </row>
    <row r="37" spans="1:5" x14ac:dyDescent="0.2">
      <c r="A37" s="246" t="s">
        <v>276</v>
      </c>
      <c r="B37" t="s">
        <v>131</v>
      </c>
      <c r="C37" t="s">
        <v>52</v>
      </c>
      <c r="D37" t="s">
        <v>55</v>
      </c>
      <c r="E37" s="48" t="str">
        <f t="shared" si="0"/>
        <v>Serra Dourada</v>
      </c>
    </row>
    <row r="38" spans="1:5" x14ac:dyDescent="0.2">
      <c r="A38" s="244" t="s">
        <v>277</v>
      </c>
      <c r="B38" t="s">
        <v>19</v>
      </c>
      <c r="C38" t="s">
        <v>52</v>
      </c>
      <c r="D38" t="s">
        <v>20</v>
      </c>
      <c r="E38" s="48" t="str">
        <f t="shared" si="0"/>
        <v>Vila Belmiro</v>
      </c>
    </row>
    <row r="39" spans="1:5" x14ac:dyDescent="0.2">
      <c r="A39" s="246" t="s">
        <v>278</v>
      </c>
      <c r="B39" t="s">
        <v>115</v>
      </c>
      <c r="C39" t="s">
        <v>52</v>
      </c>
      <c r="D39" t="s">
        <v>129</v>
      </c>
      <c r="E39" s="48" t="str">
        <f t="shared" si="0"/>
        <v>Nilton Santos</v>
      </c>
    </row>
    <row r="40" spans="1:5" x14ac:dyDescent="0.2">
      <c r="A40" s="244" t="s">
        <v>279</v>
      </c>
      <c r="B40" t="s">
        <v>157</v>
      </c>
      <c r="C40" t="s">
        <v>52</v>
      </c>
      <c r="D40" t="s">
        <v>21</v>
      </c>
      <c r="E40" s="48" t="str">
        <f t="shared" si="0"/>
        <v>Ilha do Retiro</v>
      </c>
    </row>
    <row r="41" spans="1:5" x14ac:dyDescent="0.2">
      <c r="A41" s="248" t="s">
        <v>280</v>
      </c>
      <c r="B41" t="s">
        <v>100</v>
      </c>
      <c r="C41" t="s">
        <v>52</v>
      </c>
      <c r="D41" t="s">
        <v>128</v>
      </c>
      <c r="E41" s="48" t="str">
        <f t="shared" si="0"/>
        <v>Arena Condá</v>
      </c>
    </row>
    <row r="42" spans="1:5" x14ac:dyDescent="0.2">
      <c r="A42" s="249"/>
      <c r="B42" s="249"/>
      <c r="C42" s="249"/>
      <c r="D42" s="249"/>
      <c r="E42" s="48" t="e">
        <f t="shared" si="0"/>
        <v>#N/A</v>
      </c>
    </row>
    <row r="43" spans="1:5" x14ac:dyDescent="0.2">
      <c r="A43" s="283" t="s">
        <v>284</v>
      </c>
      <c r="B43" s="283"/>
      <c r="C43" s="283"/>
      <c r="D43" s="283"/>
      <c r="E43" s="48" t="e">
        <f t="shared" si="0"/>
        <v>#N/A</v>
      </c>
    </row>
    <row r="44" spans="1:5" x14ac:dyDescent="0.2">
      <c r="A44" s="244" t="s">
        <v>153</v>
      </c>
      <c r="B44" s="245" t="s">
        <v>49</v>
      </c>
      <c r="C44" s="245"/>
      <c r="D44" s="245" t="s">
        <v>114</v>
      </c>
      <c r="E44" s="48" t="str">
        <f t="shared" si="0"/>
        <v>Couto Pereira</v>
      </c>
    </row>
    <row r="45" spans="1:5" x14ac:dyDescent="0.2">
      <c r="A45" s="246" t="s">
        <v>154</v>
      </c>
      <c r="B45" s="247" t="s">
        <v>17</v>
      </c>
      <c r="C45" s="247"/>
      <c r="D45" s="247" t="s">
        <v>116</v>
      </c>
      <c r="E45" s="48" t="str">
        <f t="shared" si="0"/>
        <v>Maracanã</v>
      </c>
    </row>
    <row r="46" spans="1:5" x14ac:dyDescent="0.2">
      <c r="A46" s="244" t="s">
        <v>155</v>
      </c>
      <c r="B46" s="245" t="s">
        <v>55</v>
      </c>
      <c r="C46" s="245"/>
      <c r="D46" s="245" t="s">
        <v>19</v>
      </c>
      <c r="E46" s="48" t="str">
        <f t="shared" si="0"/>
        <v>Arena Corinthians</v>
      </c>
    </row>
    <row r="47" spans="1:5" x14ac:dyDescent="0.2">
      <c r="A47" s="246" t="s">
        <v>156</v>
      </c>
      <c r="B47" s="247" t="s">
        <v>128</v>
      </c>
      <c r="C47" s="247"/>
      <c r="D47" s="247" t="s">
        <v>157</v>
      </c>
      <c r="E47" s="48" t="str">
        <f t="shared" si="0"/>
        <v>Ressacada</v>
      </c>
    </row>
    <row r="48" spans="1:5" x14ac:dyDescent="0.2">
      <c r="A48" s="244" t="s">
        <v>156</v>
      </c>
      <c r="B48" s="245" t="s">
        <v>18</v>
      </c>
      <c r="C48" s="245"/>
      <c r="D48" s="245" t="s">
        <v>115</v>
      </c>
      <c r="E48" s="48" t="str">
        <f t="shared" si="0"/>
        <v>Maracanã</v>
      </c>
    </row>
    <row r="49" spans="1:5" x14ac:dyDescent="0.2">
      <c r="A49" s="246" t="s">
        <v>158</v>
      </c>
      <c r="B49" s="247" t="s">
        <v>21</v>
      </c>
      <c r="C49" s="247"/>
      <c r="D49" s="247" t="s">
        <v>130</v>
      </c>
      <c r="E49" s="48" t="str">
        <f t="shared" si="0"/>
        <v>Arena do Grêmio</v>
      </c>
    </row>
    <row r="50" spans="1:5" x14ac:dyDescent="0.2">
      <c r="A50" s="244" t="s">
        <v>158</v>
      </c>
      <c r="B50" s="245" t="s">
        <v>99</v>
      </c>
      <c r="C50" s="245"/>
      <c r="D50" s="245" t="s">
        <v>35</v>
      </c>
      <c r="E50" s="48" t="str">
        <f t="shared" si="0"/>
        <v>Allianz Parque</v>
      </c>
    </row>
    <row r="51" spans="1:5" x14ac:dyDescent="0.2">
      <c r="A51" s="246" t="s">
        <v>158</v>
      </c>
      <c r="B51" s="247" t="s">
        <v>97</v>
      </c>
      <c r="C51" s="247"/>
      <c r="D51" s="247" t="s">
        <v>16</v>
      </c>
      <c r="E51" s="48" t="str">
        <f t="shared" si="0"/>
        <v>Moisés Lucarelli</v>
      </c>
    </row>
    <row r="52" spans="1:5" x14ac:dyDescent="0.2">
      <c r="A52" s="244" t="s">
        <v>159</v>
      </c>
      <c r="B52" s="245" t="s">
        <v>20</v>
      </c>
      <c r="C52" s="245"/>
      <c r="D52" s="245" t="s">
        <v>100</v>
      </c>
      <c r="E52" s="48" t="str">
        <f t="shared" si="0"/>
        <v>Mineirão</v>
      </c>
    </row>
    <row r="53" spans="1:5" x14ac:dyDescent="0.2">
      <c r="A53" s="246" t="s">
        <v>160</v>
      </c>
      <c r="B53" s="247" t="s">
        <v>129</v>
      </c>
      <c r="C53" s="247"/>
      <c r="D53" s="247" t="s">
        <v>131</v>
      </c>
      <c r="E53" s="48" t="str">
        <f t="shared" si="0"/>
        <v>Arena Fonte Nova</v>
      </c>
    </row>
    <row r="54" spans="1:5" x14ac:dyDescent="0.2">
      <c r="A54" s="252"/>
      <c r="B54" s="252"/>
      <c r="C54" s="252"/>
      <c r="D54" s="252"/>
      <c r="E54" s="48" t="e">
        <f t="shared" si="0"/>
        <v>#N/A</v>
      </c>
    </row>
    <row r="55" spans="1:5" x14ac:dyDescent="0.2">
      <c r="A55" s="287" t="s">
        <v>161</v>
      </c>
      <c r="B55" s="288"/>
      <c r="C55" s="288"/>
      <c r="D55" s="288"/>
      <c r="E55" s="48" t="e">
        <f t="shared" si="0"/>
        <v>#N/A</v>
      </c>
    </row>
    <row r="56" spans="1:5" x14ac:dyDescent="0.2">
      <c r="A56" s="244" t="s">
        <v>162</v>
      </c>
      <c r="B56" s="245" t="s">
        <v>17</v>
      </c>
      <c r="C56" s="245"/>
      <c r="D56" s="245" t="s">
        <v>114</v>
      </c>
      <c r="E56" s="48" t="str">
        <f t="shared" si="0"/>
        <v>Maracanã</v>
      </c>
    </row>
    <row r="57" spans="1:5" x14ac:dyDescent="0.2">
      <c r="A57" s="246" t="s">
        <v>163</v>
      </c>
      <c r="B57" s="247" t="s">
        <v>35</v>
      </c>
      <c r="C57" s="247"/>
      <c r="D57" s="247" t="s">
        <v>128</v>
      </c>
      <c r="E57" s="48" t="str">
        <f t="shared" si="0"/>
        <v>Independência</v>
      </c>
    </row>
    <row r="58" spans="1:5" x14ac:dyDescent="0.2">
      <c r="A58" s="244" t="s">
        <v>163</v>
      </c>
      <c r="B58" s="245" t="s">
        <v>49</v>
      </c>
      <c r="C58" s="245"/>
      <c r="D58" s="245" t="s">
        <v>99</v>
      </c>
      <c r="E58" s="48" t="str">
        <f t="shared" si="0"/>
        <v>Couto Pereira</v>
      </c>
    </row>
    <row r="59" spans="1:5" x14ac:dyDescent="0.2">
      <c r="A59" s="246" t="s">
        <v>164</v>
      </c>
      <c r="B59" s="247" t="s">
        <v>19</v>
      </c>
      <c r="C59" s="247"/>
      <c r="D59" s="247" t="s">
        <v>115</v>
      </c>
      <c r="E59" s="48" t="str">
        <f t="shared" si="0"/>
        <v>Vila Belmiro</v>
      </c>
    </row>
    <row r="60" spans="1:5" x14ac:dyDescent="0.2">
      <c r="A60" s="244" t="s">
        <v>165</v>
      </c>
      <c r="B60" s="245" t="s">
        <v>100</v>
      </c>
      <c r="C60" s="245"/>
      <c r="D60" s="245" t="s">
        <v>21</v>
      </c>
      <c r="E60" s="48" t="str">
        <f t="shared" si="0"/>
        <v>Arena Condá</v>
      </c>
    </row>
    <row r="61" spans="1:5" x14ac:dyDescent="0.2">
      <c r="A61" s="246" t="s">
        <v>165</v>
      </c>
      <c r="B61" s="247" t="s">
        <v>157</v>
      </c>
      <c r="C61" s="247"/>
      <c r="D61" s="247" t="s">
        <v>18</v>
      </c>
      <c r="E61" s="48" t="str">
        <f t="shared" si="0"/>
        <v>Ilha do Retiro</v>
      </c>
    </row>
    <row r="62" spans="1:5" x14ac:dyDescent="0.2">
      <c r="A62" s="244" t="s">
        <v>165</v>
      </c>
      <c r="B62" s="245" t="s">
        <v>130</v>
      </c>
      <c r="C62" s="245"/>
      <c r="D62" s="245" t="s">
        <v>55</v>
      </c>
      <c r="E62" s="48" t="str">
        <f t="shared" si="0"/>
        <v>São Januário</v>
      </c>
    </row>
    <row r="63" spans="1:5" x14ac:dyDescent="0.2">
      <c r="A63" s="246" t="s">
        <v>166</v>
      </c>
      <c r="B63" s="247" t="s">
        <v>131</v>
      </c>
      <c r="C63" s="247"/>
      <c r="D63" s="247" t="s">
        <v>97</v>
      </c>
      <c r="E63" s="48" t="str">
        <f t="shared" si="0"/>
        <v>Serra Dourada</v>
      </c>
    </row>
    <row r="64" spans="1:5" x14ac:dyDescent="0.2">
      <c r="A64" s="244" t="s">
        <v>166</v>
      </c>
      <c r="B64" s="245" t="s">
        <v>16</v>
      </c>
      <c r="C64" s="245"/>
      <c r="D64" s="245" t="s">
        <v>116</v>
      </c>
      <c r="E64" s="48" t="str">
        <f t="shared" si="0"/>
        <v>Morumbi</v>
      </c>
    </row>
    <row r="65" spans="1:5" x14ac:dyDescent="0.2">
      <c r="A65" s="246" t="s">
        <v>167</v>
      </c>
      <c r="B65" s="247" t="s">
        <v>129</v>
      </c>
      <c r="C65" s="247"/>
      <c r="D65" s="247" t="s">
        <v>20</v>
      </c>
      <c r="E65" s="48" t="str">
        <f t="shared" si="0"/>
        <v>Arena Fonte Nova</v>
      </c>
    </row>
    <row r="66" spans="1:5" x14ac:dyDescent="0.2">
      <c r="A66" s="252"/>
      <c r="B66" s="252"/>
      <c r="C66" s="252"/>
      <c r="D66" s="252"/>
      <c r="E66" s="48" t="e">
        <f t="shared" si="0"/>
        <v>#N/A</v>
      </c>
    </row>
    <row r="67" spans="1:5" x14ac:dyDescent="0.2">
      <c r="A67" s="286" t="s">
        <v>168</v>
      </c>
      <c r="B67" s="286"/>
      <c r="C67" s="286"/>
      <c r="D67" s="286"/>
      <c r="E67" s="48" t="e">
        <f t="shared" si="0"/>
        <v>#N/A</v>
      </c>
    </row>
    <row r="68" spans="1:5" x14ac:dyDescent="0.2">
      <c r="A68" s="244" t="s">
        <v>169</v>
      </c>
      <c r="B68" s="245" t="s">
        <v>99</v>
      </c>
      <c r="C68" s="245"/>
      <c r="D68" s="245" t="s">
        <v>17</v>
      </c>
      <c r="E68" s="48" t="str">
        <f t="shared" si="0"/>
        <v>Allianz Parque</v>
      </c>
    </row>
    <row r="69" spans="1:5" x14ac:dyDescent="0.2">
      <c r="A69" s="246" t="s">
        <v>170</v>
      </c>
      <c r="B69" s="247" t="s">
        <v>130</v>
      </c>
      <c r="C69" s="247"/>
      <c r="D69" s="247" t="s">
        <v>157</v>
      </c>
      <c r="E69" s="48" t="str">
        <f t="shared" si="0"/>
        <v>São Januário</v>
      </c>
    </row>
    <row r="70" spans="1:5" x14ac:dyDescent="0.2">
      <c r="A70" s="244" t="s">
        <v>171</v>
      </c>
      <c r="B70" s="245" t="s">
        <v>115</v>
      </c>
      <c r="C70" s="245"/>
      <c r="D70" s="245" t="s">
        <v>49</v>
      </c>
      <c r="E70" s="48" t="str">
        <f t="shared" si="0"/>
        <v>Nilton Santos</v>
      </c>
    </row>
    <row r="71" spans="1:5" x14ac:dyDescent="0.2">
      <c r="A71" s="246" t="s">
        <v>172</v>
      </c>
      <c r="B71" s="247" t="s">
        <v>128</v>
      </c>
      <c r="C71" s="247"/>
      <c r="D71" s="247" t="s">
        <v>18</v>
      </c>
      <c r="E71" s="48" t="str">
        <f t="shared" si="0"/>
        <v>Ressacada</v>
      </c>
    </row>
    <row r="72" spans="1:5" x14ac:dyDescent="0.2">
      <c r="A72" s="244" t="s">
        <v>172</v>
      </c>
      <c r="B72" s="245" t="s">
        <v>55</v>
      </c>
      <c r="C72" s="245"/>
      <c r="D72" s="245" t="s">
        <v>16</v>
      </c>
      <c r="E72" s="48" t="str">
        <f t="shared" si="0"/>
        <v>Arena Corinthians</v>
      </c>
    </row>
    <row r="73" spans="1:5" x14ac:dyDescent="0.2">
      <c r="A73" s="246" t="s">
        <v>172</v>
      </c>
      <c r="B73" s="247" t="s">
        <v>97</v>
      </c>
      <c r="C73" s="247"/>
      <c r="D73" s="247" t="s">
        <v>100</v>
      </c>
      <c r="E73" s="48" t="str">
        <f t="shared" ref="E73:E136" si="1">VLOOKUP(B73,$H$8:$I$27,2,FALSE)</f>
        <v>Moisés Lucarelli</v>
      </c>
    </row>
    <row r="74" spans="1:5" x14ac:dyDescent="0.2">
      <c r="A74" s="244" t="s">
        <v>172</v>
      </c>
      <c r="B74" s="245" t="s">
        <v>116</v>
      </c>
      <c r="C74" s="245"/>
      <c r="D74" s="245" t="s">
        <v>35</v>
      </c>
      <c r="E74" s="48" t="str">
        <f t="shared" si="1"/>
        <v>Barradão</v>
      </c>
    </row>
    <row r="75" spans="1:5" x14ac:dyDescent="0.2">
      <c r="A75" s="246" t="s">
        <v>173</v>
      </c>
      <c r="B75" s="247" t="s">
        <v>20</v>
      </c>
      <c r="C75" s="247"/>
      <c r="D75" s="247" t="s">
        <v>131</v>
      </c>
      <c r="E75" s="48" t="str">
        <f t="shared" si="1"/>
        <v>Mineirão</v>
      </c>
    </row>
    <row r="76" spans="1:5" x14ac:dyDescent="0.2">
      <c r="A76" s="244" t="s">
        <v>174</v>
      </c>
      <c r="B76" s="245" t="s">
        <v>114</v>
      </c>
      <c r="C76" s="245"/>
      <c r="D76" s="245" t="s">
        <v>19</v>
      </c>
      <c r="E76" s="48" t="str">
        <f t="shared" si="1"/>
        <v>Arena da Baixada</v>
      </c>
    </row>
    <row r="77" spans="1:5" x14ac:dyDescent="0.2">
      <c r="A77" s="246" t="s">
        <v>175</v>
      </c>
      <c r="B77" s="247" t="s">
        <v>21</v>
      </c>
      <c r="C77" s="247"/>
      <c r="D77" s="247" t="s">
        <v>129</v>
      </c>
      <c r="E77" s="48" t="str">
        <f t="shared" si="1"/>
        <v>Arena do Grêmio</v>
      </c>
    </row>
    <row r="78" spans="1:5" x14ac:dyDescent="0.2">
      <c r="A78" s="252"/>
      <c r="B78" s="252"/>
      <c r="C78" s="252"/>
      <c r="D78" s="252"/>
      <c r="E78" s="48" t="e">
        <f t="shared" si="1"/>
        <v>#N/A</v>
      </c>
    </row>
    <row r="79" spans="1:5" x14ac:dyDescent="0.2">
      <c r="A79" s="286" t="s">
        <v>176</v>
      </c>
      <c r="B79" s="286"/>
      <c r="C79" s="286"/>
      <c r="D79" s="286"/>
      <c r="E79" s="48" t="e">
        <f t="shared" si="1"/>
        <v>#N/A</v>
      </c>
    </row>
    <row r="80" spans="1:5" x14ac:dyDescent="0.2">
      <c r="A80" s="244" t="s">
        <v>177</v>
      </c>
      <c r="B80" s="245" t="s">
        <v>131</v>
      </c>
      <c r="C80" s="245"/>
      <c r="D80" s="245" t="s">
        <v>128</v>
      </c>
      <c r="E80" s="48" t="str">
        <f t="shared" si="1"/>
        <v>Serra Dourada</v>
      </c>
    </row>
    <row r="81" spans="1:5" x14ac:dyDescent="0.2">
      <c r="A81" s="246" t="s">
        <v>177</v>
      </c>
      <c r="B81" s="247" t="s">
        <v>35</v>
      </c>
      <c r="C81" s="247"/>
      <c r="D81" s="247" t="s">
        <v>114</v>
      </c>
      <c r="E81" s="48" t="str">
        <f t="shared" si="1"/>
        <v>Independência</v>
      </c>
    </row>
    <row r="82" spans="1:5" x14ac:dyDescent="0.2">
      <c r="A82" s="244" t="s">
        <v>177</v>
      </c>
      <c r="B82" s="245" t="s">
        <v>157</v>
      </c>
      <c r="C82" s="245"/>
      <c r="D82" s="245" t="s">
        <v>16</v>
      </c>
      <c r="E82" s="48" t="str">
        <f t="shared" si="1"/>
        <v>Ilha do Retiro</v>
      </c>
    </row>
    <row r="83" spans="1:5" x14ac:dyDescent="0.2">
      <c r="A83" s="246" t="s">
        <v>177</v>
      </c>
      <c r="B83" s="247" t="s">
        <v>116</v>
      </c>
      <c r="C83" s="247"/>
      <c r="D83" s="247" t="s">
        <v>115</v>
      </c>
      <c r="E83" s="48" t="str">
        <f t="shared" si="1"/>
        <v>Barradão</v>
      </c>
    </row>
    <row r="84" spans="1:5" x14ac:dyDescent="0.2">
      <c r="A84" s="244" t="s">
        <v>178</v>
      </c>
      <c r="B84" s="245" t="s">
        <v>18</v>
      </c>
      <c r="C84" s="245"/>
      <c r="D84" s="245" t="s">
        <v>97</v>
      </c>
      <c r="E84" s="48" t="str">
        <f t="shared" si="1"/>
        <v>Maracanã</v>
      </c>
    </row>
    <row r="85" spans="1:5" x14ac:dyDescent="0.2">
      <c r="A85" s="246" t="s">
        <v>179</v>
      </c>
      <c r="B85" s="247" t="s">
        <v>100</v>
      </c>
      <c r="C85" s="247"/>
      <c r="D85" s="247" t="s">
        <v>130</v>
      </c>
      <c r="E85" s="48" t="str">
        <f t="shared" si="1"/>
        <v>Arena Condá</v>
      </c>
    </row>
    <row r="86" spans="1:5" x14ac:dyDescent="0.2">
      <c r="A86" s="244" t="s">
        <v>179</v>
      </c>
      <c r="B86" s="245" t="s">
        <v>55</v>
      </c>
      <c r="C86" s="245"/>
      <c r="D86" s="245" t="s">
        <v>20</v>
      </c>
      <c r="E86" s="48" t="str">
        <f t="shared" si="1"/>
        <v>Arena Corinthians</v>
      </c>
    </row>
    <row r="87" spans="1:5" x14ac:dyDescent="0.2">
      <c r="A87" s="246" t="s">
        <v>179</v>
      </c>
      <c r="B87" s="247" t="s">
        <v>19</v>
      </c>
      <c r="C87" s="247"/>
      <c r="D87" s="247" t="s">
        <v>99</v>
      </c>
      <c r="E87" s="48" t="str">
        <f t="shared" si="1"/>
        <v>Vila Belmiro</v>
      </c>
    </row>
    <row r="88" spans="1:5" x14ac:dyDescent="0.2">
      <c r="A88" s="244" t="s">
        <v>180</v>
      </c>
      <c r="B88" s="245" t="s">
        <v>49</v>
      </c>
      <c r="C88" s="245"/>
      <c r="D88" s="245" t="s">
        <v>129</v>
      </c>
      <c r="E88" s="48" t="str">
        <f t="shared" si="1"/>
        <v>Couto Pereira</v>
      </c>
    </row>
    <row r="89" spans="1:5" x14ac:dyDescent="0.2">
      <c r="A89" s="246" t="s">
        <v>181</v>
      </c>
      <c r="B89" s="247" t="s">
        <v>17</v>
      </c>
      <c r="C89" s="247"/>
      <c r="D89" s="247" t="s">
        <v>21</v>
      </c>
      <c r="E89" s="48" t="str">
        <f t="shared" si="1"/>
        <v>Maracanã</v>
      </c>
    </row>
    <row r="90" spans="1:5" x14ac:dyDescent="0.2">
      <c r="A90" s="252"/>
      <c r="B90" s="252"/>
      <c r="C90" s="252"/>
      <c r="D90" s="252"/>
      <c r="E90" s="48" t="e">
        <f t="shared" si="1"/>
        <v>#N/A</v>
      </c>
    </row>
    <row r="91" spans="1:5" x14ac:dyDescent="0.2">
      <c r="A91" s="286" t="s">
        <v>182</v>
      </c>
      <c r="B91" s="286"/>
      <c r="C91" s="286"/>
      <c r="D91" s="286"/>
      <c r="E91" s="48" t="e">
        <f t="shared" si="1"/>
        <v>#N/A</v>
      </c>
    </row>
    <row r="92" spans="1:5" x14ac:dyDescent="0.2">
      <c r="A92" s="244" t="s">
        <v>183</v>
      </c>
      <c r="B92" s="245" t="s">
        <v>131</v>
      </c>
      <c r="C92" s="245"/>
      <c r="D92" s="245" t="s">
        <v>114</v>
      </c>
      <c r="E92" s="48" t="str">
        <f t="shared" si="1"/>
        <v>Serra Dourada</v>
      </c>
    </row>
    <row r="93" spans="1:5" x14ac:dyDescent="0.2">
      <c r="A93" s="246" t="s">
        <v>184</v>
      </c>
      <c r="B93" s="247" t="s">
        <v>130</v>
      </c>
      <c r="C93" s="247"/>
      <c r="D93" s="247" t="s">
        <v>128</v>
      </c>
      <c r="E93" s="48" t="str">
        <f t="shared" si="1"/>
        <v>São Januário</v>
      </c>
    </row>
    <row r="94" spans="1:5" x14ac:dyDescent="0.2">
      <c r="A94" s="244" t="s">
        <v>185</v>
      </c>
      <c r="B94" s="245" t="s">
        <v>19</v>
      </c>
      <c r="C94" s="245"/>
      <c r="D94" s="245" t="s">
        <v>97</v>
      </c>
      <c r="E94" s="48" t="str">
        <f t="shared" si="1"/>
        <v>Vila Belmiro</v>
      </c>
    </row>
    <row r="95" spans="1:5" x14ac:dyDescent="0.2">
      <c r="A95" s="246" t="s">
        <v>186</v>
      </c>
      <c r="B95" s="247" t="s">
        <v>49</v>
      </c>
      <c r="C95" s="247"/>
      <c r="D95" s="247" t="s">
        <v>55</v>
      </c>
      <c r="E95" s="48" t="str">
        <f t="shared" si="1"/>
        <v>Couto Pereira</v>
      </c>
    </row>
    <row r="96" spans="1:5" x14ac:dyDescent="0.2">
      <c r="A96" s="244" t="s">
        <v>187</v>
      </c>
      <c r="B96" s="245" t="s">
        <v>129</v>
      </c>
      <c r="C96" s="245"/>
      <c r="D96" s="245" t="s">
        <v>99</v>
      </c>
      <c r="E96" s="48" t="str">
        <f t="shared" si="1"/>
        <v>Arena Fonte Nova</v>
      </c>
    </row>
    <row r="97" spans="1:5" x14ac:dyDescent="0.2">
      <c r="A97" s="246" t="s">
        <v>187</v>
      </c>
      <c r="B97" s="247" t="s">
        <v>100</v>
      </c>
      <c r="C97" s="247"/>
      <c r="D97" s="247" t="s">
        <v>115</v>
      </c>
      <c r="E97" s="48" t="str">
        <f t="shared" si="1"/>
        <v>Arena Condá</v>
      </c>
    </row>
    <row r="98" spans="1:5" x14ac:dyDescent="0.2">
      <c r="A98" s="244" t="s">
        <v>187</v>
      </c>
      <c r="B98" s="245" t="s">
        <v>17</v>
      </c>
      <c r="C98" s="245"/>
      <c r="D98" s="245" t="s">
        <v>18</v>
      </c>
      <c r="E98" s="48" t="str">
        <f t="shared" si="1"/>
        <v>Maracanã</v>
      </c>
    </row>
    <row r="99" spans="1:5" x14ac:dyDescent="0.2">
      <c r="A99" s="246" t="s">
        <v>187</v>
      </c>
      <c r="B99" s="247" t="s">
        <v>16</v>
      </c>
      <c r="C99" s="247"/>
      <c r="D99" s="247" t="s">
        <v>35</v>
      </c>
      <c r="E99" s="48" t="str">
        <f t="shared" si="1"/>
        <v>Morumbi</v>
      </c>
    </row>
    <row r="100" spans="1:5" x14ac:dyDescent="0.2">
      <c r="A100" s="244" t="s">
        <v>188</v>
      </c>
      <c r="B100" s="245" t="s">
        <v>157</v>
      </c>
      <c r="C100" s="245"/>
      <c r="D100" s="245" t="s">
        <v>116</v>
      </c>
      <c r="E100" s="48" t="str">
        <f t="shared" si="1"/>
        <v>Ilha do Retiro</v>
      </c>
    </row>
    <row r="101" spans="1:5" x14ac:dyDescent="0.2">
      <c r="A101" s="246" t="s">
        <v>189</v>
      </c>
      <c r="B101" s="247" t="s">
        <v>20</v>
      </c>
      <c r="C101" s="247"/>
      <c r="D101" s="247" t="s">
        <v>21</v>
      </c>
      <c r="E101" s="48" t="str">
        <f t="shared" si="1"/>
        <v>Mineirão</v>
      </c>
    </row>
    <row r="102" spans="1:5" x14ac:dyDescent="0.2">
      <c r="A102" s="252"/>
      <c r="B102" s="252"/>
      <c r="C102" s="252"/>
      <c r="D102" s="252"/>
      <c r="E102" s="48" t="e">
        <f t="shared" si="1"/>
        <v>#N/A</v>
      </c>
    </row>
    <row r="103" spans="1:5" x14ac:dyDescent="0.2">
      <c r="A103" s="286" t="s">
        <v>192</v>
      </c>
      <c r="B103" s="286"/>
      <c r="C103" s="286"/>
      <c r="D103" s="286"/>
      <c r="E103" s="48" t="e">
        <f t="shared" si="1"/>
        <v>#N/A</v>
      </c>
    </row>
    <row r="104" spans="1:5" x14ac:dyDescent="0.2">
      <c r="A104" s="246" t="s">
        <v>193</v>
      </c>
      <c r="B104" s="247" t="s">
        <v>116</v>
      </c>
      <c r="C104" s="247"/>
      <c r="D104" s="247" t="s">
        <v>19</v>
      </c>
      <c r="E104" s="48" t="str">
        <f t="shared" si="1"/>
        <v>Barradão</v>
      </c>
    </row>
    <row r="105" spans="1:5" x14ac:dyDescent="0.2">
      <c r="A105" s="244" t="s">
        <v>194</v>
      </c>
      <c r="B105" s="245" t="s">
        <v>115</v>
      </c>
      <c r="C105" s="245"/>
      <c r="D105" s="245" t="s">
        <v>130</v>
      </c>
      <c r="E105" s="48" t="str">
        <f t="shared" si="1"/>
        <v>Nilton Santos</v>
      </c>
    </row>
    <row r="106" spans="1:5" x14ac:dyDescent="0.2">
      <c r="A106" s="246" t="s">
        <v>194</v>
      </c>
      <c r="B106" s="247" t="s">
        <v>99</v>
      </c>
      <c r="C106" s="247"/>
      <c r="D106" s="247" t="s">
        <v>131</v>
      </c>
      <c r="E106" s="48" t="str">
        <f t="shared" si="1"/>
        <v>Allianz Parque</v>
      </c>
    </row>
    <row r="107" spans="1:5" x14ac:dyDescent="0.2">
      <c r="A107" s="244" t="s">
        <v>195</v>
      </c>
      <c r="B107" s="245" t="s">
        <v>35</v>
      </c>
      <c r="C107" s="245"/>
      <c r="D107" s="245" t="s">
        <v>157</v>
      </c>
      <c r="E107" s="48" t="str">
        <f t="shared" si="1"/>
        <v>Independência</v>
      </c>
    </row>
    <row r="108" spans="1:5" x14ac:dyDescent="0.2">
      <c r="A108" s="246" t="s">
        <v>195</v>
      </c>
      <c r="B108" s="247" t="s">
        <v>114</v>
      </c>
      <c r="C108" s="247"/>
      <c r="D108" s="247" t="s">
        <v>16</v>
      </c>
      <c r="E108" s="48" t="str">
        <f t="shared" si="1"/>
        <v>Arena da Baixada</v>
      </c>
    </row>
    <row r="109" spans="1:5" x14ac:dyDescent="0.2">
      <c r="A109" s="244" t="s">
        <v>195</v>
      </c>
      <c r="B109" s="245" t="s">
        <v>128</v>
      </c>
      <c r="C109" s="245"/>
      <c r="D109" s="245" t="s">
        <v>17</v>
      </c>
      <c r="E109" s="48" t="str">
        <f t="shared" si="1"/>
        <v>Ressacada</v>
      </c>
    </row>
    <row r="110" spans="1:5" x14ac:dyDescent="0.2">
      <c r="A110" s="246" t="s">
        <v>196</v>
      </c>
      <c r="B110" s="247" t="s">
        <v>18</v>
      </c>
      <c r="C110" s="247"/>
      <c r="D110" s="247" t="s">
        <v>100</v>
      </c>
      <c r="E110" s="48" t="str">
        <f t="shared" si="1"/>
        <v>Maracanã</v>
      </c>
    </row>
    <row r="111" spans="1:5" x14ac:dyDescent="0.2">
      <c r="A111" s="244" t="s">
        <v>196</v>
      </c>
      <c r="B111" s="245" t="s">
        <v>97</v>
      </c>
      <c r="C111" s="245"/>
      <c r="D111" s="245" t="s">
        <v>20</v>
      </c>
      <c r="E111" s="48" t="str">
        <f t="shared" si="1"/>
        <v>Moisés Lucarelli</v>
      </c>
    </row>
    <row r="112" spans="1:5" x14ac:dyDescent="0.2">
      <c r="A112" s="246" t="s">
        <v>197</v>
      </c>
      <c r="B112" s="247" t="s">
        <v>55</v>
      </c>
      <c r="C112" s="247"/>
      <c r="D112" s="247" t="s">
        <v>129</v>
      </c>
      <c r="E112" s="48" t="str">
        <f t="shared" si="1"/>
        <v>Arena Corinthians</v>
      </c>
    </row>
    <row r="113" spans="1:6" x14ac:dyDescent="0.2">
      <c r="A113" s="244" t="s">
        <v>197</v>
      </c>
      <c r="B113" s="245" t="s">
        <v>21</v>
      </c>
      <c r="C113" s="245"/>
      <c r="D113" s="245" t="s">
        <v>49</v>
      </c>
      <c r="E113" s="48" t="str">
        <f t="shared" si="1"/>
        <v>Arena do Grêmio</v>
      </c>
    </row>
    <row r="114" spans="1:6" x14ac:dyDescent="0.2">
      <c r="A114" s="258"/>
      <c r="B114" s="258"/>
      <c r="C114" s="258"/>
      <c r="D114" s="258"/>
      <c r="E114" s="48" t="e">
        <f t="shared" si="1"/>
        <v>#N/A</v>
      </c>
    </row>
    <row r="115" spans="1:6" x14ac:dyDescent="0.2">
      <c r="A115" s="286" t="s">
        <v>198</v>
      </c>
      <c r="B115" s="286"/>
      <c r="C115" s="286"/>
      <c r="D115" s="286"/>
      <c r="E115" s="48" t="e">
        <f t="shared" si="1"/>
        <v>#N/A</v>
      </c>
    </row>
    <row r="116" spans="1:6" x14ac:dyDescent="0.2">
      <c r="A116" s="246" t="s">
        <v>199</v>
      </c>
      <c r="B116" s="247" t="s">
        <v>19</v>
      </c>
      <c r="C116" s="247"/>
      <c r="D116" s="247" t="s">
        <v>157</v>
      </c>
      <c r="E116" s="48" t="str">
        <f t="shared" si="1"/>
        <v>Vila Belmiro</v>
      </c>
    </row>
    <row r="117" spans="1:6" x14ac:dyDescent="0.2">
      <c r="A117" s="244" t="s">
        <v>200</v>
      </c>
      <c r="B117" s="245" t="s">
        <v>130</v>
      </c>
      <c r="C117" s="245"/>
      <c r="D117" s="245" t="s">
        <v>131</v>
      </c>
      <c r="E117" s="48" t="str">
        <f t="shared" si="1"/>
        <v>São Januário</v>
      </c>
    </row>
    <row r="118" spans="1:6" x14ac:dyDescent="0.2">
      <c r="A118" s="246" t="s">
        <v>201</v>
      </c>
      <c r="B118" s="247" t="s">
        <v>114</v>
      </c>
      <c r="C118" s="247"/>
      <c r="D118" s="247" t="s">
        <v>116</v>
      </c>
      <c r="E118" s="48" t="str">
        <f t="shared" si="1"/>
        <v>Arena da Baixada</v>
      </c>
    </row>
    <row r="119" spans="1:6" x14ac:dyDescent="0.2">
      <c r="A119" s="244" t="s">
        <v>201</v>
      </c>
      <c r="B119" s="245" t="s">
        <v>20</v>
      </c>
      <c r="C119" s="245"/>
      <c r="D119" s="245" t="s">
        <v>49</v>
      </c>
      <c r="E119" s="48" t="str">
        <f t="shared" si="1"/>
        <v>Mineirão</v>
      </c>
    </row>
    <row r="120" spans="1:6" x14ac:dyDescent="0.2">
      <c r="A120" s="246" t="s">
        <v>201</v>
      </c>
      <c r="B120" s="247" t="s">
        <v>21</v>
      </c>
      <c r="C120" s="247"/>
      <c r="D120" s="247" t="s">
        <v>55</v>
      </c>
      <c r="E120" s="48" t="str">
        <f t="shared" si="1"/>
        <v>Arena do Grêmio</v>
      </c>
    </row>
    <row r="121" spans="1:6" x14ac:dyDescent="0.2">
      <c r="A121" s="244" t="s">
        <v>201</v>
      </c>
      <c r="B121" s="245" t="s">
        <v>97</v>
      </c>
      <c r="C121" s="245"/>
      <c r="D121" s="245" t="s">
        <v>99</v>
      </c>
      <c r="E121" s="48" t="str">
        <f t="shared" si="1"/>
        <v>Moisés Lucarelli</v>
      </c>
    </row>
    <row r="122" spans="1:6" x14ac:dyDescent="0.2">
      <c r="A122" s="246" t="s">
        <v>201</v>
      </c>
      <c r="B122" s="247" t="s">
        <v>16</v>
      </c>
      <c r="C122" s="247"/>
      <c r="D122" s="247" t="s">
        <v>17</v>
      </c>
      <c r="E122" s="48" t="str">
        <f t="shared" si="1"/>
        <v>Morumbi</v>
      </c>
    </row>
    <row r="123" spans="1:6" x14ac:dyDescent="0.2">
      <c r="A123" s="244" t="s">
        <v>202</v>
      </c>
      <c r="B123" s="245" t="s">
        <v>129</v>
      </c>
      <c r="C123" s="245"/>
      <c r="D123" s="245" t="s">
        <v>18</v>
      </c>
      <c r="E123" s="48" t="str">
        <f t="shared" si="1"/>
        <v>Arena Fonte Nova</v>
      </c>
    </row>
    <row r="124" spans="1:6" x14ac:dyDescent="0.2">
      <c r="A124" s="246" t="s">
        <v>203</v>
      </c>
      <c r="B124" s="247" t="s">
        <v>100</v>
      </c>
      <c r="C124" s="247"/>
      <c r="D124" s="247" t="s">
        <v>35</v>
      </c>
      <c r="E124" s="48" t="str">
        <f t="shared" si="1"/>
        <v>Arena Condá</v>
      </c>
    </row>
    <row r="125" spans="1:6" x14ac:dyDescent="0.2">
      <c r="A125" s="244" t="s">
        <v>204</v>
      </c>
      <c r="B125" s="245" t="s">
        <v>115</v>
      </c>
      <c r="C125" s="245"/>
      <c r="D125" s="245" t="s">
        <v>128</v>
      </c>
      <c r="E125" s="48" t="str">
        <f t="shared" si="1"/>
        <v>Nilton Santos</v>
      </c>
    </row>
    <row r="126" spans="1:6" x14ac:dyDescent="0.2">
      <c r="A126" s="259"/>
      <c r="B126" s="259"/>
      <c r="C126" s="259"/>
      <c r="D126" s="259"/>
      <c r="E126" s="48" t="e">
        <f t="shared" si="1"/>
        <v>#N/A</v>
      </c>
    </row>
    <row r="127" spans="1:6" x14ac:dyDescent="0.2">
      <c r="A127" s="286" t="s">
        <v>190</v>
      </c>
      <c r="B127" s="286"/>
      <c r="C127" s="286"/>
      <c r="D127" s="286"/>
      <c r="E127" s="48" t="e">
        <f t="shared" si="1"/>
        <v>#N/A</v>
      </c>
    </row>
    <row r="128" spans="1:6" x14ac:dyDescent="0.2">
      <c r="A128" s="253" t="s">
        <v>191</v>
      </c>
      <c r="B128" s="254" t="s">
        <v>17</v>
      </c>
      <c r="C128" s="254"/>
      <c r="D128" s="254" t="s">
        <v>100</v>
      </c>
      <c r="E128" s="48" t="str">
        <f t="shared" si="1"/>
        <v>Maracanã</v>
      </c>
      <c r="F128" s="255" t="s">
        <v>287</v>
      </c>
    </row>
    <row r="129" spans="1:5" x14ac:dyDescent="0.2">
      <c r="A129" s="246" t="s">
        <v>205</v>
      </c>
      <c r="B129" s="247" t="s">
        <v>131</v>
      </c>
      <c r="C129" s="247"/>
      <c r="D129" s="247" t="s">
        <v>19</v>
      </c>
      <c r="E129" s="48" t="str">
        <f t="shared" si="1"/>
        <v>Serra Dourada</v>
      </c>
    </row>
    <row r="130" spans="1:5" x14ac:dyDescent="0.2">
      <c r="A130" s="244" t="s">
        <v>205</v>
      </c>
      <c r="B130" s="245" t="s">
        <v>35</v>
      </c>
      <c r="C130" s="245"/>
      <c r="D130" s="245" t="s">
        <v>20</v>
      </c>
      <c r="E130" s="48" t="str">
        <f t="shared" si="1"/>
        <v>Independência</v>
      </c>
    </row>
    <row r="131" spans="1:5" x14ac:dyDescent="0.2">
      <c r="A131" s="246" t="s">
        <v>205</v>
      </c>
      <c r="B131" s="247" t="s">
        <v>128</v>
      </c>
      <c r="C131" s="247"/>
      <c r="D131" s="247" t="s">
        <v>97</v>
      </c>
      <c r="E131" s="48" t="str">
        <f t="shared" si="1"/>
        <v>Ressacada</v>
      </c>
    </row>
    <row r="132" spans="1:5" x14ac:dyDescent="0.2">
      <c r="A132" s="244" t="s">
        <v>205</v>
      </c>
      <c r="B132" s="245" t="s">
        <v>55</v>
      </c>
      <c r="C132" s="245"/>
      <c r="D132" s="245" t="s">
        <v>115</v>
      </c>
      <c r="E132" s="48" t="str">
        <f t="shared" si="1"/>
        <v>Arena Corinthians</v>
      </c>
    </row>
    <row r="133" spans="1:5" x14ac:dyDescent="0.2">
      <c r="A133" s="246" t="s">
        <v>205</v>
      </c>
      <c r="B133" s="247" t="s">
        <v>49</v>
      </c>
      <c r="C133" s="247"/>
      <c r="D133" s="247" t="s">
        <v>130</v>
      </c>
      <c r="E133" s="48" t="str">
        <f t="shared" si="1"/>
        <v>Couto Pereira</v>
      </c>
    </row>
    <row r="134" spans="1:5" x14ac:dyDescent="0.2">
      <c r="A134" s="244" t="s">
        <v>205</v>
      </c>
      <c r="B134" s="245" t="s">
        <v>18</v>
      </c>
      <c r="C134" s="245"/>
      <c r="D134" s="245" t="s">
        <v>16</v>
      </c>
      <c r="E134" s="48" t="str">
        <f t="shared" si="1"/>
        <v>Maracanã</v>
      </c>
    </row>
    <row r="135" spans="1:5" x14ac:dyDescent="0.2">
      <c r="A135" s="246" t="s">
        <v>205</v>
      </c>
      <c r="B135" s="247" t="s">
        <v>99</v>
      </c>
      <c r="C135" s="247"/>
      <c r="D135" s="247" t="s">
        <v>21</v>
      </c>
      <c r="E135" s="48" t="str">
        <f t="shared" si="1"/>
        <v>Allianz Parque</v>
      </c>
    </row>
    <row r="136" spans="1:5" x14ac:dyDescent="0.2">
      <c r="A136" s="244" t="s">
        <v>205</v>
      </c>
      <c r="B136" s="245" t="s">
        <v>157</v>
      </c>
      <c r="C136" s="245"/>
      <c r="D136" s="245" t="s">
        <v>114</v>
      </c>
      <c r="E136" s="48" t="str">
        <f t="shared" si="1"/>
        <v>Ilha do Retiro</v>
      </c>
    </row>
    <row r="137" spans="1:5" x14ac:dyDescent="0.2">
      <c r="A137" s="246" t="s">
        <v>205</v>
      </c>
      <c r="B137" s="247" t="s">
        <v>116</v>
      </c>
      <c r="C137" s="247"/>
      <c r="D137" s="247" t="s">
        <v>129</v>
      </c>
      <c r="E137" s="48" t="str">
        <f t="shared" ref="E137:E200" si="2">VLOOKUP(B137,$H$8:$I$27,2,FALSE)</f>
        <v>Barradão</v>
      </c>
    </row>
    <row r="138" spans="1:5" x14ac:dyDescent="0.2">
      <c r="A138" s="252"/>
      <c r="B138" s="252"/>
      <c r="C138" s="252"/>
      <c r="D138" s="252"/>
      <c r="E138" s="48" t="e">
        <f t="shared" si="2"/>
        <v>#N/A</v>
      </c>
    </row>
    <row r="139" spans="1:5" x14ac:dyDescent="0.2">
      <c r="A139" s="286" t="s">
        <v>206</v>
      </c>
      <c r="B139" s="286"/>
      <c r="C139" s="286"/>
      <c r="D139" s="286"/>
      <c r="E139" s="48" t="e">
        <f t="shared" si="2"/>
        <v>#N/A</v>
      </c>
    </row>
    <row r="140" spans="1:5" x14ac:dyDescent="0.2">
      <c r="A140" s="244" t="s">
        <v>207</v>
      </c>
      <c r="B140" s="245" t="s">
        <v>131</v>
      </c>
      <c r="C140" s="245"/>
      <c r="D140" s="245" t="s">
        <v>116</v>
      </c>
      <c r="E140" s="48" t="str">
        <f t="shared" si="2"/>
        <v>Serra Dourada</v>
      </c>
    </row>
    <row r="141" spans="1:5" x14ac:dyDescent="0.2">
      <c r="A141" s="246" t="s">
        <v>207</v>
      </c>
      <c r="B141" s="247" t="s">
        <v>129</v>
      </c>
      <c r="C141" s="247"/>
      <c r="D141" s="247" t="s">
        <v>17</v>
      </c>
      <c r="E141" s="48" t="str">
        <f t="shared" si="2"/>
        <v>Arena Fonte Nova</v>
      </c>
    </row>
    <row r="142" spans="1:5" x14ac:dyDescent="0.2">
      <c r="A142" s="244" t="s">
        <v>207</v>
      </c>
      <c r="B142" s="245" t="s">
        <v>115</v>
      </c>
      <c r="C142" s="245"/>
      <c r="D142" s="245" t="s">
        <v>35</v>
      </c>
      <c r="E142" s="48" t="str">
        <f t="shared" si="2"/>
        <v>Nilton Santos</v>
      </c>
    </row>
    <row r="143" spans="1:5" x14ac:dyDescent="0.2">
      <c r="A143" s="246" t="s">
        <v>207</v>
      </c>
      <c r="B143" s="247" t="s">
        <v>100</v>
      </c>
      <c r="C143" s="247"/>
      <c r="D143" s="247" t="s">
        <v>114</v>
      </c>
      <c r="E143" s="48" t="str">
        <f t="shared" si="2"/>
        <v>Arena Condá</v>
      </c>
    </row>
    <row r="144" spans="1:5" x14ac:dyDescent="0.2">
      <c r="A144" s="244" t="s">
        <v>207</v>
      </c>
      <c r="B144" s="245" t="s">
        <v>55</v>
      </c>
      <c r="C144" s="245"/>
      <c r="D144" s="245" t="s">
        <v>97</v>
      </c>
      <c r="E144" s="48" t="str">
        <f t="shared" si="2"/>
        <v>Arena Corinthians</v>
      </c>
    </row>
    <row r="145" spans="1:5" x14ac:dyDescent="0.2">
      <c r="A145" s="246" t="s">
        <v>207</v>
      </c>
      <c r="B145" s="247" t="s">
        <v>49</v>
      </c>
      <c r="C145" s="247"/>
      <c r="D145" s="247" t="s">
        <v>157</v>
      </c>
      <c r="E145" s="48" t="str">
        <f t="shared" si="2"/>
        <v>Couto Pereira</v>
      </c>
    </row>
    <row r="146" spans="1:5" x14ac:dyDescent="0.2">
      <c r="A146" s="244" t="s">
        <v>207</v>
      </c>
      <c r="B146" s="245" t="s">
        <v>20</v>
      </c>
      <c r="C146" s="245"/>
      <c r="D146" s="245" t="s">
        <v>99</v>
      </c>
      <c r="E146" s="48" t="str">
        <f t="shared" si="2"/>
        <v>Mineirão</v>
      </c>
    </row>
    <row r="147" spans="1:5" x14ac:dyDescent="0.2">
      <c r="A147" s="246" t="s">
        <v>207</v>
      </c>
      <c r="B147" s="247" t="s">
        <v>21</v>
      </c>
      <c r="C147" s="247"/>
      <c r="D147" s="247" t="s">
        <v>128</v>
      </c>
      <c r="E147" s="48" t="str">
        <f t="shared" si="2"/>
        <v>Arena do Grêmio</v>
      </c>
    </row>
    <row r="148" spans="1:5" x14ac:dyDescent="0.2">
      <c r="A148" s="244" t="s">
        <v>207</v>
      </c>
      <c r="B148" s="245" t="s">
        <v>19</v>
      </c>
      <c r="C148" s="245"/>
      <c r="D148" s="245" t="s">
        <v>16</v>
      </c>
      <c r="E148" s="48" t="str">
        <f t="shared" si="2"/>
        <v>Vila Belmiro</v>
      </c>
    </row>
    <row r="149" spans="1:5" x14ac:dyDescent="0.2">
      <c r="A149" s="246" t="s">
        <v>207</v>
      </c>
      <c r="B149" s="247" t="s">
        <v>130</v>
      </c>
      <c r="C149" s="247"/>
      <c r="D149" s="247" t="s">
        <v>18</v>
      </c>
      <c r="E149" s="48" t="str">
        <f t="shared" si="2"/>
        <v>São Januário</v>
      </c>
    </row>
    <row r="150" spans="1:5" x14ac:dyDescent="0.2">
      <c r="A150" s="252"/>
      <c r="B150" s="252"/>
      <c r="C150" s="252"/>
      <c r="D150" s="252"/>
      <c r="E150" s="48" t="e">
        <f t="shared" si="2"/>
        <v>#N/A</v>
      </c>
    </row>
    <row r="151" spans="1:5" x14ac:dyDescent="0.2">
      <c r="A151" s="286" t="s">
        <v>208</v>
      </c>
      <c r="B151" s="286"/>
      <c r="C151" s="286"/>
      <c r="D151" s="286"/>
      <c r="E151" s="48" t="e">
        <f t="shared" si="2"/>
        <v>#N/A</v>
      </c>
    </row>
    <row r="152" spans="1:5" x14ac:dyDescent="0.2">
      <c r="A152" s="244" t="s">
        <v>209</v>
      </c>
      <c r="B152" s="245" t="s">
        <v>35</v>
      </c>
      <c r="C152" s="245"/>
      <c r="D152" s="245" t="s">
        <v>19</v>
      </c>
      <c r="E152" s="48" t="str">
        <f t="shared" si="2"/>
        <v>Independência</v>
      </c>
    </row>
    <row r="153" spans="1:5" x14ac:dyDescent="0.2">
      <c r="A153" s="246" t="s">
        <v>209</v>
      </c>
      <c r="B153" s="247" t="s">
        <v>114</v>
      </c>
      <c r="C153" s="247"/>
      <c r="D153" s="247" t="s">
        <v>20</v>
      </c>
      <c r="E153" s="48" t="str">
        <f t="shared" si="2"/>
        <v>Arena da Baixada</v>
      </c>
    </row>
    <row r="154" spans="1:5" x14ac:dyDescent="0.2">
      <c r="A154" s="244" t="s">
        <v>209</v>
      </c>
      <c r="B154" s="245" t="s">
        <v>128</v>
      </c>
      <c r="C154" s="245"/>
      <c r="D154" s="245" t="s">
        <v>49</v>
      </c>
      <c r="E154" s="48" t="str">
        <f t="shared" si="2"/>
        <v>Ressacada</v>
      </c>
    </row>
    <row r="155" spans="1:5" x14ac:dyDescent="0.2">
      <c r="A155" s="246" t="s">
        <v>209</v>
      </c>
      <c r="B155" s="247" t="s">
        <v>18</v>
      </c>
      <c r="C155" s="247"/>
      <c r="D155" s="247" t="s">
        <v>21</v>
      </c>
      <c r="E155" s="48" t="str">
        <f t="shared" si="2"/>
        <v>Maracanã</v>
      </c>
    </row>
    <row r="156" spans="1:5" x14ac:dyDescent="0.2">
      <c r="A156" s="244" t="s">
        <v>209</v>
      </c>
      <c r="B156" s="245" t="s">
        <v>17</v>
      </c>
      <c r="C156" s="245"/>
      <c r="D156" s="245" t="s">
        <v>115</v>
      </c>
      <c r="E156" s="48" t="str">
        <f t="shared" si="2"/>
        <v>Maracanã</v>
      </c>
    </row>
    <row r="157" spans="1:5" x14ac:dyDescent="0.2">
      <c r="A157" s="246" t="s">
        <v>209</v>
      </c>
      <c r="B157" s="247" t="s">
        <v>99</v>
      </c>
      <c r="C157" s="247"/>
      <c r="D157" s="247" t="s">
        <v>55</v>
      </c>
      <c r="E157" s="48" t="str">
        <f t="shared" si="2"/>
        <v>Allianz Parque</v>
      </c>
    </row>
    <row r="158" spans="1:5" x14ac:dyDescent="0.2">
      <c r="A158" s="244" t="s">
        <v>209</v>
      </c>
      <c r="B158" s="245" t="s">
        <v>97</v>
      </c>
      <c r="C158" s="245"/>
      <c r="D158" s="245" t="s">
        <v>129</v>
      </c>
      <c r="E158" s="48" t="str">
        <f t="shared" si="2"/>
        <v>Moisés Lucarelli</v>
      </c>
    </row>
    <row r="159" spans="1:5" x14ac:dyDescent="0.2">
      <c r="A159" s="246" t="s">
        <v>209</v>
      </c>
      <c r="B159" s="247" t="s">
        <v>16</v>
      </c>
      <c r="C159" s="247"/>
      <c r="D159" s="247" t="s">
        <v>131</v>
      </c>
      <c r="E159" s="48" t="str">
        <f t="shared" si="2"/>
        <v>Morumbi</v>
      </c>
    </row>
    <row r="160" spans="1:5" x14ac:dyDescent="0.2">
      <c r="A160" s="244" t="s">
        <v>209</v>
      </c>
      <c r="B160" s="245" t="s">
        <v>157</v>
      </c>
      <c r="C160" s="245"/>
      <c r="D160" s="245" t="s">
        <v>100</v>
      </c>
      <c r="E160" s="48" t="str">
        <f t="shared" si="2"/>
        <v>Ilha do Retiro</v>
      </c>
    </row>
    <row r="161" spans="1:5" x14ac:dyDescent="0.2">
      <c r="A161" s="246" t="s">
        <v>209</v>
      </c>
      <c r="B161" s="247" t="s">
        <v>116</v>
      </c>
      <c r="C161" s="247"/>
      <c r="D161" s="247" t="s">
        <v>130</v>
      </c>
      <c r="E161" s="48" t="str">
        <f t="shared" si="2"/>
        <v>Barradão</v>
      </c>
    </row>
    <row r="162" spans="1:5" x14ac:dyDescent="0.2">
      <c r="A162" s="252"/>
      <c r="B162" s="252"/>
      <c r="C162" s="252"/>
      <c r="D162" s="252"/>
      <c r="E162" s="48" t="e">
        <f t="shared" si="2"/>
        <v>#N/A</v>
      </c>
    </row>
    <row r="163" spans="1:5" x14ac:dyDescent="0.2">
      <c r="A163" s="286" t="s">
        <v>210</v>
      </c>
      <c r="B163" s="286"/>
      <c r="C163" s="286"/>
      <c r="D163" s="286"/>
      <c r="E163" s="48" t="e">
        <f t="shared" si="2"/>
        <v>#N/A</v>
      </c>
    </row>
    <row r="164" spans="1:5" x14ac:dyDescent="0.2">
      <c r="A164" s="244" t="s">
        <v>211</v>
      </c>
      <c r="B164" s="245" t="s">
        <v>131</v>
      </c>
      <c r="C164" s="245"/>
      <c r="D164" s="245" t="s">
        <v>35</v>
      </c>
      <c r="E164" s="48" t="str">
        <f t="shared" si="2"/>
        <v>Serra Dourada</v>
      </c>
    </row>
    <row r="165" spans="1:5" x14ac:dyDescent="0.2">
      <c r="A165" s="246" t="s">
        <v>211</v>
      </c>
      <c r="B165" s="247" t="s">
        <v>129</v>
      </c>
      <c r="C165" s="247"/>
      <c r="D165" s="247" t="s">
        <v>128</v>
      </c>
      <c r="E165" s="48" t="str">
        <f t="shared" si="2"/>
        <v>Arena Fonte Nova</v>
      </c>
    </row>
    <row r="166" spans="1:5" x14ac:dyDescent="0.2">
      <c r="A166" s="244" t="s">
        <v>211</v>
      </c>
      <c r="B166" s="245" t="s">
        <v>115</v>
      </c>
      <c r="C166" s="245"/>
      <c r="D166" s="245" t="s">
        <v>157</v>
      </c>
      <c r="E166" s="48" t="str">
        <f t="shared" si="2"/>
        <v>Nilton Santos</v>
      </c>
    </row>
    <row r="167" spans="1:5" x14ac:dyDescent="0.2">
      <c r="A167" s="246" t="s">
        <v>211</v>
      </c>
      <c r="B167" s="247" t="s">
        <v>100</v>
      </c>
      <c r="C167" s="247"/>
      <c r="D167" s="247" t="s">
        <v>16</v>
      </c>
      <c r="E167" s="48" t="str">
        <f t="shared" si="2"/>
        <v>Arena Condá</v>
      </c>
    </row>
    <row r="168" spans="1:5" x14ac:dyDescent="0.2">
      <c r="A168" s="244" t="s">
        <v>211</v>
      </c>
      <c r="B168" s="245" t="s">
        <v>55</v>
      </c>
      <c r="C168" s="245"/>
      <c r="D168" s="245" t="s">
        <v>114</v>
      </c>
      <c r="E168" s="48" t="str">
        <f t="shared" si="2"/>
        <v>Arena Corinthians</v>
      </c>
    </row>
    <row r="169" spans="1:5" x14ac:dyDescent="0.2">
      <c r="A169" s="246" t="s">
        <v>211</v>
      </c>
      <c r="B169" s="247" t="s">
        <v>49</v>
      </c>
      <c r="C169" s="247"/>
      <c r="D169" s="247" t="s">
        <v>17</v>
      </c>
      <c r="E169" s="48" t="str">
        <f t="shared" si="2"/>
        <v>Couto Pereira</v>
      </c>
    </row>
    <row r="170" spans="1:5" x14ac:dyDescent="0.2">
      <c r="A170" s="244" t="s">
        <v>211</v>
      </c>
      <c r="B170" s="245" t="s">
        <v>20</v>
      </c>
      <c r="C170" s="245"/>
      <c r="D170" s="245" t="s">
        <v>18</v>
      </c>
      <c r="E170" s="48" t="str">
        <f t="shared" si="2"/>
        <v>Mineirão</v>
      </c>
    </row>
    <row r="171" spans="1:5" x14ac:dyDescent="0.2">
      <c r="A171" s="246" t="s">
        <v>211</v>
      </c>
      <c r="B171" s="247" t="s">
        <v>21</v>
      </c>
      <c r="C171" s="247"/>
      <c r="D171" s="247" t="s">
        <v>97</v>
      </c>
      <c r="E171" s="48" t="str">
        <f t="shared" si="2"/>
        <v>Arena do Grêmio</v>
      </c>
    </row>
    <row r="172" spans="1:5" x14ac:dyDescent="0.2">
      <c r="A172" s="244" t="s">
        <v>211</v>
      </c>
      <c r="B172" s="245" t="s">
        <v>99</v>
      </c>
      <c r="C172" s="245"/>
      <c r="D172" s="245" t="s">
        <v>116</v>
      </c>
      <c r="E172" s="48" t="str">
        <f t="shared" si="2"/>
        <v>Allianz Parque</v>
      </c>
    </row>
    <row r="173" spans="1:5" x14ac:dyDescent="0.2">
      <c r="A173" s="246" t="s">
        <v>211</v>
      </c>
      <c r="B173" s="247" t="s">
        <v>130</v>
      </c>
      <c r="C173" s="247"/>
      <c r="D173" s="247" t="s">
        <v>19</v>
      </c>
      <c r="E173" s="48" t="str">
        <f t="shared" si="2"/>
        <v>São Januário</v>
      </c>
    </row>
    <row r="174" spans="1:5" x14ac:dyDescent="0.2">
      <c r="A174" s="252"/>
      <c r="B174" s="252"/>
      <c r="C174" s="252"/>
      <c r="D174" s="252"/>
      <c r="E174" s="48" t="e">
        <f t="shared" si="2"/>
        <v>#N/A</v>
      </c>
    </row>
    <row r="175" spans="1:5" x14ac:dyDescent="0.2">
      <c r="A175" s="286" t="s">
        <v>212</v>
      </c>
      <c r="B175" s="286"/>
      <c r="C175" s="286"/>
      <c r="D175" s="286"/>
      <c r="E175" s="48" t="e">
        <f t="shared" si="2"/>
        <v>#N/A</v>
      </c>
    </row>
    <row r="176" spans="1:5" x14ac:dyDescent="0.2">
      <c r="A176" s="244" t="s">
        <v>213</v>
      </c>
      <c r="B176" s="245" t="s">
        <v>35</v>
      </c>
      <c r="C176" s="245"/>
      <c r="D176" s="245" t="s">
        <v>129</v>
      </c>
      <c r="E176" s="48" t="str">
        <f t="shared" si="2"/>
        <v>Independência</v>
      </c>
    </row>
    <row r="177" spans="1:5" x14ac:dyDescent="0.2">
      <c r="A177" s="246" t="s">
        <v>213</v>
      </c>
      <c r="B177" s="247" t="s">
        <v>114</v>
      </c>
      <c r="C177" s="247"/>
      <c r="D177" s="247" t="s">
        <v>115</v>
      </c>
      <c r="E177" s="48" t="str">
        <f t="shared" si="2"/>
        <v>Arena da Baixada</v>
      </c>
    </row>
    <row r="178" spans="1:5" x14ac:dyDescent="0.2">
      <c r="A178" s="244" t="s">
        <v>213</v>
      </c>
      <c r="B178" s="245" t="s">
        <v>128</v>
      </c>
      <c r="C178" s="245"/>
      <c r="D178" s="245" t="s">
        <v>55</v>
      </c>
      <c r="E178" s="48" t="str">
        <f t="shared" si="2"/>
        <v>Ressacada</v>
      </c>
    </row>
    <row r="179" spans="1:5" x14ac:dyDescent="0.2">
      <c r="A179" s="246" t="s">
        <v>213</v>
      </c>
      <c r="B179" s="247" t="s">
        <v>18</v>
      </c>
      <c r="C179" s="247"/>
      <c r="D179" s="247" t="s">
        <v>99</v>
      </c>
      <c r="E179" s="48" t="str">
        <f t="shared" si="2"/>
        <v>Maracanã</v>
      </c>
    </row>
    <row r="180" spans="1:5" x14ac:dyDescent="0.2">
      <c r="A180" s="244" t="s">
        <v>213</v>
      </c>
      <c r="B180" s="245" t="s">
        <v>17</v>
      </c>
      <c r="C180" s="245"/>
      <c r="D180" s="245" t="s">
        <v>20</v>
      </c>
      <c r="E180" s="48" t="str">
        <f t="shared" si="2"/>
        <v>Maracanã</v>
      </c>
    </row>
    <row r="181" spans="1:5" x14ac:dyDescent="0.2">
      <c r="A181" s="246" t="s">
        <v>213</v>
      </c>
      <c r="B181" s="247" t="s">
        <v>97</v>
      </c>
      <c r="C181" s="247"/>
      <c r="D181" s="247" t="s">
        <v>49</v>
      </c>
      <c r="E181" s="48" t="str">
        <f t="shared" si="2"/>
        <v>Moisés Lucarelli</v>
      </c>
    </row>
    <row r="182" spans="1:5" x14ac:dyDescent="0.2">
      <c r="A182" s="244" t="s">
        <v>213</v>
      </c>
      <c r="B182" s="245" t="s">
        <v>19</v>
      </c>
      <c r="C182" s="245"/>
      <c r="D182" s="245" t="s">
        <v>100</v>
      </c>
      <c r="E182" s="48" t="str">
        <f t="shared" si="2"/>
        <v>Vila Belmiro</v>
      </c>
    </row>
    <row r="183" spans="1:5" x14ac:dyDescent="0.2">
      <c r="A183" s="246" t="s">
        <v>213</v>
      </c>
      <c r="B183" s="247" t="s">
        <v>16</v>
      </c>
      <c r="C183" s="247"/>
      <c r="D183" s="247" t="s">
        <v>130</v>
      </c>
      <c r="E183" s="48" t="str">
        <f t="shared" si="2"/>
        <v>Morumbi</v>
      </c>
    </row>
    <row r="184" spans="1:5" x14ac:dyDescent="0.2">
      <c r="A184" s="244" t="s">
        <v>213</v>
      </c>
      <c r="B184" s="245" t="s">
        <v>157</v>
      </c>
      <c r="C184" s="245"/>
      <c r="D184" s="245" t="s">
        <v>131</v>
      </c>
      <c r="E184" s="48" t="str">
        <f t="shared" si="2"/>
        <v>Ilha do Retiro</v>
      </c>
    </row>
    <row r="185" spans="1:5" x14ac:dyDescent="0.2">
      <c r="A185" s="246" t="s">
        <v>213</v>
      </c>
      <c r="B185" s="247" t="s">
        <v>116</v>
      </c>
      <c r="C185" s="247"/>
      <c r="D185" s="247" t="s">
        <v>21</v>
      </c>
      <c r="E185" s="48" t="str">
        <f t="shared" si="2"/>
        <v>Barradão</v>
      </c>
    </row>
    <row r="186" spans="1:5" x14ac:dyDescent="0.2">
      <c r="A186" s="252"/>
      <c r="B186" s="252"/>
      <c r="C186" s="252"/>
      <c r="D186" s="252"/>
      <c r="E186" s="48" t="e">
        <f t="shared" si="2"/>
        <v>#N/A</v>
      </c>
    </row>
    <row r="187" spans="1:5" x14ac:dyDescent="0.2">
      <c r="A187" s="286" t="s">
        <v>214</v>
      </c>
      <c r="B187" s="286"/>
      <c r="C187" s="286"/>
      <c r="D187" s="286"/>
      <c r="E187" s="48" t="e">
        <f t="shared" si="2"/>
        <v>#N/A</v>
      </c>
    </row>
    <row r="188" spans="1:5" x14ac:dyDescent="0.2">
      <c r="A188" s="244" t="s">
        <v>215</v>
      </c>
      <c r="B188" s="245" t="s">
        <v>131</v>
      </c>
      <c r="C188" s="245"/>
      <c r="D188" s="245" t="s">
        <v>115</v>
      </c>
      <c r="E188" s="48" t="str">
        <f t="shared" si="2"/>
        <v>Serra Dourada</v>
      </c>
    </row>
    <row r="189" spans="1:5" x14ac:dyDescent="0.2">
      <c r="A189" s="246" t="s">
        <v>215</v>
      </c>
      <c r="B189" s="247" t="s">
        <v>35</v>
      </c>
      <c r="C189" s="247"/>
      <c r="D189" s="247" t="s">
        <v>130</v>
      </c>
      <c r="E189" s="48" t="str">
        <f t="shared" si="2"/>
        <v>Independência</v>
      </c>
    </row>
    <row r="190" spans="1:5" x14ac:dyDescent="0.2">
      <c r="A190" s="244" t="s">
        <v>215</v>
      </c>
      <c r="B190" s="245" t="s">
        <v>114</v>
      </c>
      <c r="C190" s="245"/>
      <c r="D190" s="245" t="s">
        <v>97</v>
      </c>
      <c r="E190" s="48" t="str">
        <f t="shared" si="2"/>
        <v>Arena da Baixada</v>
      </c>
    </row>
    <row r="191" spans="1:5" x14ac:dyDescent="0.2">
      <c r="A191" s="246" t="s">
        <v>215</v>
      </c>
      <c r="B191" s="247" t="s">
        <v>128</v>
      </c>
      <c r="C191" s="247"/>
      <c r="D191" s="247" t="s">
        <v>20</v>
      </c>
      <c r="E191" s="48" t="str">
        <f t="shared" si="2"/>
        <v>Ressacada</v>
      </c>
    </row>
    <row r="192" spans="1:5" x14ac:dyDescent="0.2">
      <c r="A192" s="244" t="s">
        <v>215</v>
      </c>
      <c r="B192" s="245" t="s">
        <v>18</v>
      </c>
      <c r="C192" s="245"/>
      <c r="D192" s="245" t="s">
        <v>49</v>
      </c>
      <c r="E192" s="48" t="str">
        <f t="shared" si="2"/>
        <v>Maracanã</v>
      </c>
    </row>
    <row r="193" spans="1:5" x14ac:dyDescent="0.2">
      <c r="A193" s="246" t="s">
        <v>215</v>
      </c>
      <c r="B193" s="247" t="s">
        <v>17</v>
      </c>
      <c r="C193" s="247"/>
      <c r="D193" s="247" t="s">
        <v>55</v>
      </c>
      <c r="E193" s="48" t="str">
        <f t="shared" si="2"/>
        <v>Maracanã</v>
      </c>
    </row>
    <row r="194" spans="1:5" x14ac:dyDescent="0.2">
      <c r="A194" s="244" t="s">
        <v>215</v>
      </c>
      <c r="B194" s="245" t="s">
        <v>19</v>
      </c>
      <c r="C194" s="245"/>
      <c r="D194" s="245" t="s">
        <v>129</v>
      </c>
      <c r="E194" s="48" t="str">
        <f t="shared" si="2"/>
        <v>Vila Belmiro</v>
      </c>
    </row>
    <row r="195" spans="1:5" x14ac:dyDescent="0.2">
      <c r="A195" s="246" t="s">
        <v>215</v>
      </c>
      <c r="B195" s="247" t="s">
        <v>16</v>
      </c>
      <c r="C195" s="247"/>
      <c r="D195" s="247" t="s">
        <v>21</v>
      </c>
      <c r="E195" s="48" t="str">
        <f t="shared" si="2"/>
        <v>Morumbi</v>
      </c>
    </row>
    <row r="196" spans="1:5" x14ac:dyDescent="0.2">
      <c r="A196" s="244" t="s">
        <v>215</v>
      </c>
      <c r="B196" s="245" t="s">
        <v>157</v>
      </c>
      <c r="C196" s="245"/>
      <c r="D196" s="245" t="s">
        <v>99</v>
      </c>
      <c r="E196" s="48" t="str">
        <f t="shared" si="2"/>
        <v>Ilha do Retiro</v>
      </c>
    </row>
    <row r="197" spans="1:5" x14ac:dyDescent="0.2">
      <c r="A197" s="246" t="s">
        <v>215</v>
      </c>
      <c r="B197" s="247" t="s">
        <v>116</v>
      </c>
      <c r="C197" s="247"/>
      <c r="D197" s="247" t="s">
        <v>100</v>
      </c>
      <c r="E197" s="48" t="str">
        <f t="shared" si="2"/>
        <v>Barradão</v>
      </c>
    </row>
    <row r="198" spans="1:5" x14ac:dyDescent="0.2">
      <c r="A198" s="252"/>
      <c r="B198" s="252"/>
      <c r="C198" s="252"/>
      <c r="D198" s="252"/>
      <c r="E198" s="48" t="e">
        <f t="shared" si="2"/>
        <v>#N/A</v>
      </c>
    </row>
    <row r="199" spans="1:5" x14ac:dyDescent="0.2">
      <c r="A199" s="286" t="s">
        <v>216</v>
      </c>
      <c r="B199" s="286"/>
      <c r="C199" s="286"/>
      <c r="D199" s="286"/>
      <c r="E199" s="48" t="e">
        <f t="shared" si="2"/>
        <v>#N/A</v>
      </c>
    </row>
    <row r="200" spans="1:5" x14ac:dyDescent="0.2">
      <c r="A200" s="244" t="s">
        <v>217</v>
      </c>
      <c r="B200" s="245" t="s">
        <v>129</v>
      </c>
      <c r="C200" s="245"/>
      <c r="D200" s="245" t="s">
        <v>157</v>
      </c>
      <c r="E200" s="48" t="str">
        <f t="shared" si="2"/>
        <v>Arena Fonte Nova</v>
      </c>
    </row>
    <row r="201" spans="1:5" x14ac:dyDescent="0.2">
      <c r="A201" s="246" t="s">
        <v>217</v>
      </c>
      <c r="B201" s="247" t="s">
        <v>115</v>
      </c>
      <c r="C201" s="247"/>
      <c r="D201" s="247" t="s">
        <v>16</v>
      </c>
      <c r="E201" s="48" t="str">
        <f t="shared" ref="E201:E264" si="3">VLOOKUP(B201,$H$8:$I$27,2,FALSE)</f>
        <v>Nilton Santos</v>
      </c>
    </row>
    <row r="202" spans="1:5" x14ac:dyDescent="0.2">
      <c r="A202" s="244" t="s">
        <v>217</v>
      </c>
      <c r="B202" s="245" t="s">
        <v>100</v>
      </c>
      <c r="C202" s="245"/>
      <c r="D202" s="245" t="s">
        <v>131</v>
      </c>
      <c r="E202" s="48" t="str">
        <f t="shared" si="3"/>
        <v>Arena Condá</v>
      </c>
    </row>
    <row r="203" spans="1:5" x14ac:dyDescent="0.2">
      <c r="A203" s="246" t="s">
        <v>217</v>
      </c>
      <c r="B203" s="247" t="s">
        <v>55</v>
      </c>
      <c r="C203" s="247"/>
      <c r="D203" s="247" t="s">
        <v>18</v>
      </c>
      <c r="E203" s="48" t="str">
        <f t="shared" si="3"/>
        <v>Arena Corinthians</v>
      </c>
    </row>
    <row r="204" spans="1:5" x14ac:dyDescent="0.2">
      <c r="A204" s="244" t="s">
        <v>217</v>
      </c>
      <c r="B204" s="245" t="s">
        <v>49</v>
      </c>
      <c r="C204" s="245"/>
      <c r="D204" s="245" t="s">
        <v>35</v>
      </c>
      <c r="E204" s="48" t="str">
        <f t="shared" si="3"/>
        <v>Couto Pereira</v>
      </c>
    </row>
    <row r="205" spans="1:5" x14ac:dyDescent="0.2">
      <c r="A205" s="246" t="s">
        <v>217</v>
      </c>
      <c r="B205" s="247" t="s">
        <v>20</v>
      </c>
      <c r="C205" s="247"/>
      <c r="D205" s="247" t="s">
        <v>116</v>
      </c>
      <c r="E205" s="48" t="str">
        <f t="shared" si="3"/>
        <v>Mineirão</v>
      </c>
    </row>
    <row r="206" spans="1:5" x14ac:dyDescent="0.2">
      <c r="A206" s="244" t="s">
        <v>217</v>
      </c>
      <c r="B206" s="245" t="s">
        <v>21</v>
      </c>
      <c r="C206" s="245"/>
      <c r="D206" s="245" t="s">
        <v>19</v>
      </c>
      <c r="E206" s="48" t="str">
        <f t="shared" si="3"/>
        <v>Arena do Grêmio</v>
      </c>
    </row>
    <row r="207" spans="1:5" x14ac:dyDescent="0.2">
      <c r="A207" s="246" t="s">
        <v>217</v>
      </c>
      <c r="B207" s="247" t="s">
        <v>99</v>
      </c>
      <c r="C207" s="247"/>
      <c r="D207" s="247" t="s">
        <v>128</v>
      </c>
      <c r="E207" s="48" t="str">
        <f t="shared" si="3"/>
        <v>Allianz Parque</v>
      </c>
    </row>
    <row r="208" spans="1:5" x14ac:dyDescent="0.2">
      <c r="A208" s="244" t="s">
        <v>217</v>
      </c>
      <c r="B208" s="245" t="s">
        <v>97</v>
      </c>
      <c r="C208" s="245"/>
      <c r="D208" s="245" t="s">
        <v>17</v>
      </c>
      <c r="E208" s="48" t="str">
        <f t="shared" si="3"/>
        <v>Moisés Lucarelli</v>
      </c>
    </row>
    <row r="209" spans="1:5" x14ac:dyDescent="0.2">
      <c r="A209" s="246" t="s">
        <v>217</v>
      </c>
      <c r="B209" s="247" t="s">
        <v>130</v>
      </c>
      <c r="C209" s="247"/>
      <c r="D209" s="247" t="s">
        <v>114</v>
      </c>
      <c r="E209" s="48" t="str">
        <f t="shared" si="3"/>
        <v>São Januário</v>
      </c>
    </row>
    <row r="210" spans="1:5" x14ac:dyDescent="0.2">
      <c r="A210" s="252"/>
      <c r="B210" s="252"/>
      <c r="C210" s="252"/>
      <c r="D210" s="252"/>
      <c r="E210" s="48" t="e">
        <f t="shared" si="3"/>
        <v>#N/A</v>
      </c>
    </row>
    <row r="211" spans="1:5" x14ac:dyDescent="0.2">
      <c r="A211" s="286" t="s">
        <v>218</v>
      </c>
      <c r="B211" s="286"/>
      <c r="C211" s="286"/>
      <c r="D211" s="286"/>
      <c r="E211" s="48" t="e">
        <f t="shared" si="3"/>
        <v>#N/A</v>
      </c>
    </row>
    <row r="212" spans="1:5" x14ac:dyDescent="0.2">
      <c r="A212" s="244" t="s">
        <v>219</v>
      </c>
      <c r="B212" s="245" t="s">
        <v>131</v>
      </c>
      <c r="C212" s="245"/>
      <c r="D212" s="245" t="s">
        <v>21</v>
      </c>
      <c r="E212" s="48" t="str">
        <f t="shared" si="3"/>
        <v>Serra Dourada</v>
      </c>
    </row>
    <row r="213" spans="1:5" x14ac:dyDescent="0.2">
      <c r="A213" s="246" t="s">
        <v>219</v>
      </c>
      <c r="B213" s="247" t="s">
        <v>35</v>
      </c>
      <c r="C213" s="247"/>
      <c r="D213" s="247" t="s">
        <v>55</v>
      </c>
      <c r="E213" s="48" t="str">
        <f t="shared" si="3"/>
        <v>Independência</v>
      </c>
    </row>
    <row r="214" spans="1:5" x14ac:dyDescent="0.2">
      <c r="A214" s="244" t="s">
        <v>219</v>
      </c>
      <c r="B214" s="245" t="s">
        <v>114</v>
      </c>
      <c r="C214" s="245"/>
      <c r="D214" s="245" t="s">
        <v>128</v>
      </c>
      <c r="E214" s="48" t="str">
        <f t="shared" si="3"/>
        <v>Arena da Baixada</v>
      </c>
    </row>
    <row r="215" spans="1:5" x14ac:dyDescent="0.2">
      <c r="A215" s="246" t="s">
        <v>219</v>
      </c>
      <c r="B215" s="247" t="s">
        <v>115</v>
      </c>
      <c r="C215" s="247"/>
      <c r="D215" s="247" t="s">
        <v>99</v>
      </c>
      <c r="E215" s="48" t="str">
        <f t="shared" si="3"/>
        <v>Nilton Santos</v>
      </c>
    </row>
    <row r="216" spans="1:5" x14ac:dyDescent="0.2">
      <c r="A216" s="244" t="s">
        <v>219</v>
      </c>
      <c r="B216" s="245" t="s">
        <v>100</v>
      </c>
      <c r="C216" s="245"/>
      <c r="D216" s="245" t="s">
        <v>129</v>
      </c>
      <c r="E216" s="48" t="str">
        <f t="shared" si="3"/>
        <v>Arena Condá</v>
      </c>
    </row>
    <row r="217" spans="1:5" x14ac:dyDescent="0.2">
      <c r="A217" s="246" t="s">
        <v>219</v>
      </c>
      <c r="B217" s="247" t="s">
        <v>19</v>
      </c>
      <c r="C217" s="247"/>
      <c r="D217" s="247" t="s">
        <v>18</v>
      </c>
      <c r="E217" s="48" t="str">
        <f t="shared" si="3"/>
        <v>Vila Belmiro</v>
      </c>
    </row>
    <row r="218" spans="1:5" x14ac:dyDescent="0.2">
      <c r="A218" s="244" t="s">
        <v>219</v>
      </c>
      <c r="B218" s="245" t="s">
        <v>16</v>
      </c>
      <c r="C218" s="245"/>
      <c r="D218" s="245" t="s">
        <v>49</v>
      </c>
      <c r="E218" s="48" t="str">
        <f t="shared" si="3"/>
        <v>Morumbi</v>
      </c>
    </row>
    <row r="219" spans="1:5" x14ac:dyDescent="0.2">
      <c r="A219" s="246" t="s">
        <v>219</v>
      </c>
      <c r="B219" s="247" t="s">
        <v>157</v>
      </c>
      <c r="C219" s="247"/>
      <c r="D219" s="247" t="s">
        <v>17</v>
      </c>
      <c r="E219" s="48" t="str">
        <f t="shared" si="3"/>
        <v>Ilha do Retiro</v>
      </c>
    </row>
    <row r="220" spans="1:5" x14ac:dyDescent="0.2">
      <c r="A220" s="244" t="s">
        <v>219</v>
      </c>
      <c r="B220" s="245" t="s">
        <v>130</v>
      </c>
      <c r="C220" s="245"/>
      <c r="D220" s="245" t="s">
        <v>20</v>
      </c>
      <c r="E220" s="48" t="str">
        <f t="shared" si="3"/>
        <v>São Januário</v>
      </c>
    </row>
    <row r="221" spans="1:5" x14ac:dyDescent="0.2">
      <c r="A221" s="246" t="s">
        <v>219</v>
      </c>
      <c r="B221" s="247" t="s">
        <v>116</v>
      </c>
      <c r="C221" s="247"/>
      <c r="D221" s="247" t="s">
        <v>97</v>
      </c>
      <c r="E221" s="48" t="str">
        <f t="shared" si="3"/>
        <v>Barradão</v>
      </c>
    </row>
    <row r="222" spans="1:5" x14ac:dyDescent="0.2">
      <c r="A222" s="252"/>
      <c r="B222" s="252"/>
      <c r="C222" s="252"/>
      <c r="D222" s="252"/>
      <c r="E222" s="48" t="e">
        <f t="shared" si="3"/>
        <v>#N/A</v>
      </c>
    </row>
    <row r="223" spans="1:5" x14ac:dyDescent="0.2">
      <c r="A223" s="286" t="s">
        <v>220</v>
      </c>
      <c r="B223" s="286"/>
      <c r="C223" s="286"/>
      <c r="D223" s="286"/>
      <c r="E223" s="48" t="e">
        <f t="shared" si="3"/>
        <v>#N/A</v>
      </c>
    </row>
    <row r="224" spans="1:5" x14ac:dyDescent="0.2">
      <c r="A224" s="244" t="s">
        <v>221</v>
      </c>
      <c r="B224" s="245" t="s">
        <v>128</v>
      </c>
      <c r="C224" s="245"/>
      <c r="D224" s="245" t="s">
        <v>19</v>
      </c>
      <c r="E224" s="48" t="str">
        <f t="shared" si="3"/>
        <v>Ressacada</v>
      </c>
    </row>
    <row r="225" spans="1:5" x14ac:dyDescent="0.2">
      <c r="A225" s="246" t="s">
        <v>221</v>
      </c>
      <c r="B225" s="247" t="s">
        <v>129</v>
      </c>
      <c r="C225" s="247"/>
      <c r="D225" s="247" t="s">
        <v>16</v>
      </c>
      <c r="E225" s="48" t="str">
        <f t="shared" si="3"/>
        <v>Arena Fonte Nova</v>
      </c>
    </row>
    <row r="226" spans="1:5" x14ac:dyDescent="0.2">
      <c r="A226" s="244" t="s">
        <v>221</v>
      </c>
      <c r="B226" s="245" t="s">
        <v>55</v>
      </c>
      <c r="C226" s="245"/>
      <c r="D226" s="245" t="s">
        <v>157</v>
      </c>
      <c r="E226" s="48" t="str">
        <f t="shared" si="3"/>
        <v>Arena Corinthians</v>
      </c>
    </row>
    <row r="227" spans="1:5" x14ac:dyDescent="0.2">
      <c r="A227" s="246" t="s">
        <v>221</v>
      </c>
      <c r="B227" s="247" t="s">
        <v>49</v>
      </c>
      <c r="C227" s="247"/>
      <c r="D227" s="247" t="s">
        <v>100</v>
      </c>
      <c r="E227" s="48" t="str">
        <f t="shared" si="3"/>
        <v>Couto Pereira</v>
      </c>
    </row>
    <row r="228" spans="1:5" x14ac:dyDescent="0.2">
      <c r="A228" s="244" t="s">
        <v>221</v>
      </c>
      <c r="B228" s="245" t="s">
        <v>20</v>
      </c>
      <c r="C228" s="245"/>
      <c r="D228" s="245" t="s">
        <v>115</v>
      </c>
      <c r="E228" s="48" t="str">
        <f t="shared" si="3"/>
        <v>Mineirão</v>
      </c>
    </row>
    <row r="229" spans="1:5" x14ac:dyDescent="0.2">
      <c r="A229" s="246" t="s">
        <v>221</v>
      </c>
      <c r="B229" s="247" t="s">
        <v>18</v>
      </c>
      <c r="C229" s="247"/>
      <c r="D229" s="247" t="s">
        <v>116</v>
      </c>
      <c r="E229" s="48" t="str">
        <f t="shared" si="3"/>
        <v>Maracanã</v>
      </c>
    </row>
    <row r="230" spans="1:5" x14ac:dyDescent="0.2">
      <c r="A230" s="244" t="s">
        <v>221</v>
      </c>
      <c r="B230" s="245" t="s">
        <v>17</v>
      </c>
      <c r="C230" s="245"/>
      <c r="D230" s="245" t="s">
        <v>131</v>
      </c>
      <c r="E230" s="48" t="str">
        <f t="shared" si="3"/>
        <v>Maracanã</v>
      </c>
    </row>
    <row r="231" spans="1:5" x14ac:dyDescent="0.2">
      <c r="A231" s="246" t="s">
        <v>221</v>
      </c>
      <c r="B231" s="247" t="s">
        <v>21</v>
      </c>
      <c r="C231" s="247"/>
      <c r="D231" s="247" t="s">
        <v>35</v>
      </c>
      <c r="E231" s="48" t="str">
        <f t="shared" si="3"/>
        <v>Arena do Grêmio</v>
      </c>
    </row>
    <row r="232" spans="1:5" x14ac:dyDescent="0.2">
      <c r="A232" s="244" t="s">
        <v>221</v>
      </c>
      <c r="B232" s="245" t="s">
        <v>99</v>
      </c>
      <c r="C232" s="245"/>
      <c r="D232" s="245" t="s">
        <v>114</v>
      </c>
      <c r="E232" s="48" t="str">
        <f t="shared" si="3"/>
        <v>Allianz Parque</v>
      </c>
    </row>
    <row r="233" spans="1:5" x14ac:dyDescent="0.2">
      <c r="A233" s="246" t="s">
        <v>221</v>
      </c>
      <c r="B233" s="247" t="s">
        <v>97</v>
      </c>
      <c r="C233" s="247"/>
      <c r="D233" s="247" t="s">
        <v>130</v>
      </c>
      <c r="E233" s="48" t="str">
        <f t="shared" si="3"/>
        <v>Moisés Lucarelli</v>
      </c>
    </row>
    <row r="234" spans="1:5" x14ac:dyDescent="0.2">
      <c r="A234" s="252"/>
      <c r="B234" s="252"/>
      <c r="C234" s="252"/>
      <c r="D234" s="252"/>
      <c r="E234" s="48" t="e">
        <f t="shared" si="3"/>
        <v>#N/A</v>
      </c>
    </row>
    <row r="235" spans="1:5" x14ac:dyDescent="0.2">
      <c r="A235" s="286" t="s">
        <v>222</v>
      </c>
      <c r="B235" s="286"/>
      <c r="C235" s="286"/>
      <c r="D235" s="286"/>
      <c r="E235" s="48" t="e">
        <f t="shared" si="3"/>
        <v>#N/A</v>
      </c>
    </row>
    <row r="236" spans="1:5" x14ac:dyDescent="0.2">
      <c r="A236" s="244" t="s">
        <v>223</v>
      </c>
      <c r="B236" s="245" t="s">
        <v>131</v>
      </c>
      <c r="C236" s="245"/>
      <c r="D236" s="245" t="s">
        <v>49</v>
      </c>
      <c r="E236" s="48" t="str">
        <f t="shared" si="3"/>
        <v>Serra Dourada</v>
      </c>
    </row>
    <row r="237" spans="1:5" x14ac:dyDescent="0.2">
      <c r="A237" s="246" t="s">
        <v>223</v>
      </c>
      <c r="B237" s="247" t="s">
        <v>35</v>
      </c>
      <c r="C237" s="247"/>
      <c r="D237" s="247" t="s">
        <v>18</v>
      </c>
      <c r="E237" s="48" t="str">
        <f t="shared" si="3"/>
        <v>Independência</v>
      </c>
    </row>
    <row r="238" spans="1:5" x14ac:dyDescent="0.2">
      <c r="A238" s="244" t="s">
        <v>223</v>
      </c>
      <c r="B238" s="245" t="s">
        <v>114</v>
      </c>
      <c r="C238" s="245"/>
      <c r="D238" s="245" t="s">
        <v>129</v>
      </c>
      <c r="E238" s="48" t="str">
        <f t="shared" si="3"/>
        <v>Arena da Baixada</v>
      </c>
    </row>
    <row r="239" spans="1:5" x14ac:dyDescent="0.2">
      <c r="A239" s="246" t="s">
        <v>223</v>
      </c>
      <c r="B239" s="247" t="s">
        <v>115</v>
      </c>
      <c r="C239" s="247"/>
      <c r="D239" s="247" t="s">
        <v>21</v>
      </c>
      <c r="E239" s="48" t="str">
        <f t="shared" si="3"/>
        <v>Nilton Santos</v>
      </c>
    </row>
    <row r="240" spans="1:5" x14ac:dyDescent="0.2">
      <c r="A240" s="244" t="s">
        <v>223</v>
      </c>
      <c r="B240" s="245" t="s">
        <v>100</v>
      </c>
      <c r="C240" s="245"/>
      <c r="D240" s="245" t="s">
        <v>55</v>
      </c>
      <c r="E240" s="48" t="str">
        <f t="shared" si="3"/>
        <v>Arena Condá</v>
      </c>
    </row>
    <row r="241" spans="1:5" x14ac:dyDescent="0.2">
      <c r="A241" s="246" t="s">
        <v>223</v>
      </c>
      <c r="B241" s="247" t="s">
        <v>19</v>
      </c>
      <c r="C241" s="247"/>
      <c r="D241" s="247" t="s">
        <v>17</v>
      </c>
      <c r="E241" s="48" t="str">
        <f t="shared" si="3"/>
        <v>Vila Belmiro</v>
      </c>
    </row>
    <row r="242" spans="1:5" x14ac:dyDescent="0.2">
      <c r="A242" s="244" t="s">
        <v>223</v>
      </c>
      <c r="B242" s="245" t="s">
        <v>16</v>
      </c>
      <c r="C242" s="245"/>
      <c r="D242" s="245" t="s">
        <v>20</v>
      </c>
      <c r="E242" s="48" t="str">
        <f t="shared" si="3"/>
        <v>Morumbi</v>
      </c>
    </row>
    <row r="243" spans="1:5" x14ac:dyDescent="0.2">
      <c r="A243" s="246" t="s">
        <v>223</v>
      </c>
      <c r="B243" s="247" t="s">
        <v>157</v>
      </c>
      <c r="C243" s="247"/>
      <c r="D243" s="247" t="s">
        <v>97</v>
      </c>
      <c r="E243" s="48" t="str">
        <f t="shared" si="3"/>
        <v>Ilha do Retiro</v>
      </c>
    </row>
    <row r="244" spans="1:5" x14ac:dyDescent="0.2">
      <c r="A244" s="244" t="s">
        <v>223</v>
      </c>
      <c r="B244" s="245" t="s">
        <v>130</v>
      </c>
      <c r="C244" s="245"/>
      <c r="D244" s="245" t="s">
        <v>99</v>
      </c>
      <c r="E244" s="48" t="str">
        <f t="shared" si="3"/>
        <v>São Januário</v>
      </c>
    </row>
    <row r="245" spans="1:5" x14ac:dyDescent="0.2">
      <c r="A245" s="246" t="s">
        <v>223</v>
      </c>
      <c r="B245" s="247" t="s">
        <v>116</v>
      </c>
      <c r="C245" s="247"/>
      <c r="D245" s="247" t="s">
        <v>128</v>
      </c>
      <c r="E245" s="48" t="str">
        <f t="shared" si="3"/>
        <v>Barradão</v>
      </c>
    </row>
    <row r="246" spans="1:5" x14ac:dyDescent="0.2">
      <c r="A246" s="252"/>
      <c r="B246" s="252"/>
      <c r="C246" s="252"/>
      <c r="D246" s="252"/>
      <c r="E246" s="48" t="e">
        <f t="shared" si="3"/>
        <v>#N/A</v>
      </c>
    </row>
    <row r="247" spans="1:5" x14ac:dyDescent="0.2">
      <c r="A247" s="286" t="s">
        <v>224</v>
      </c>
      <c r="B247" s="286"/>
      <c r="C247" s="286"/>
      <c r="D247" s="286"/>
      <c r="E247" s="48" t="e">
        <f t="shared" si="3"/>
        <v>#N/A</v>
      </c>
    </row>
    <row r="248" spans="1:5" x14ac:dyDescent="0.2">
      <c r="A248" s="244" t="s">
        <v>225</v>
      </c>
      <c r="B248" s="245" t="s">
        <v>128</v>
      </c>
      <c r="C248" s="245"/>
      <c r="D248" s="245" t="s">
        <v>16</v>
      </c>
      <c r="E248" s="48" t="str">
        <f t="shared" si="3"/>
        <v>Ressacada</v>
      </c>
    </row>
    <row r="249" spans="1:5" x14ac:dyDescent="0.2">
      <c r="A249" s="246" t="s">
        <v>225</v>
      </c>
      <c r="B249" s="247" t="s">
        <v>129</v>
      </c>
      <c r="C249" s="247"/>
      <c r="D249" s="247" t="s">
        <v>130</v>
      </c>
      <c r="E249" s="48" t="str">
        <f t="shared" si="3"/>
        <v>Arena Fonte Nova</v>
      </c>
    </row>
    <row r="250" spans="1:5" x14ac:dyDescent="0.2">
      <c r="A250" s="244" t="s">
        <v>225</v>
      </c>
      <c r="B250" s="245" t="s">
        <v>55</v>
      </c>
      <c r="C250" s="245"/>
      <c r="D250" s="245" t="s">
        <v>116</v>
      </c>
      <c r="E250" s="48" t="str">
        <f t="shared" si="3"/>
        <v>Arena Corinthians</v>
      </c>
    </row>
    <row r="251" spans="1:5" x14ac:dyDescent="0.2">
      <c r="A251" s="246" t="s">
        <v>225</v>
      </c>
      <c r="B251" s="247" t="s">
        <v>49</v>
      </c>
      <c r="C251" s="247"/>
      <c r="D251" s="247" t="s">
        <v>19</v>
      </c>
      <c r="E251" s="48" t="str">
        <f t="shared" si="3"/>
        <v>Couto Pereira</v>
      </c>
    </row>
    <row r="252" spans="1:5" x14ac:dyDescent="0.2">
      <c r="A252" s="244" t="s">
        <v>225</v>
      </c>
      <c r="B252" s="245" t="s">
        <v>20</v>
      </c>
      <c r="C252" s="245"/>
      <c r="D252" s="245" t="s">
        <v>157</v>
      </c>
      <c r="E252" s="48" t="str">
        <f t="shared" si="3"/>
        <v>Mineirão</v>
      </c>
    </row>
    <row r="253" spans="1:5" x14ac:dyDescent="0.2">
      <c r="A253" s="246" t="s">
        <v>225</v>
      </c>
      <c r="B253" s="247" t="s">
        <v>18</v>
      </c>
      <c r="C253" s="247"/>
      <c r="D253" s="247" t="s">
        <v>131</v>
      </c>
      <c r="E253" s="48" t="str">
        <f t="shared" si="3"/>
        <v>Maracanã</v>
      </c>
    </row>
    <row r="254" spans="1:5" x14ac:dyDescent="0.2">
      <c r="A254" s="244" t="s">
        <v>225</v>
      </c>
      <c r="B254" s="245" t="s">
        <v>17</v>
      </c>
      <c r="C254" s="245"/>
      <c r="D254" s="245" t="s">
        <v>35</v>
      </c>
      <c r="E254" s="48" t="str">
        <f t="shared" si="3"/>
        <v>Maracanã</v>
      </c>
    </row>
    <row r="255" spans="1:5" x14ac:dyDescent="0.2">
      <c r="A255" s="246" t="s">
        <v>225</v>
      </c>
      <c r="B255" s="247" t="s">
        <v>21</v>
      </c>
      <c r="C255" s="247"/>
      <c r="D255" s="247" t="s">
        <v>114</v>
      </c>
      <c r="E255" s="48" t="str">
        <f t="shared" si="3"/>
        <v>Arena do Grêmio</v>
      </c>
    </row>
    <row r="256" spans="1:5" x14ac:dyDescent="0.2">
      <c r="A256" s="244" t="s">
        <v>225</v>
      </c>
      <c r="B256" s="245" t="s">
        <v>99</v>
      </c>
      <c r="C256" s="245"/>
      <c r="D256" s="245" t="s">
        <v>100</v>
      </c>
      <c r="E256" s="48" t="str">
        <f t="shared" si="3"/>
        <v>Allianz Parque</v>
      </c>
    </row>
    <row r="257" spans="1:5" x14ac:dyDescent="0.2">
      <c r="A257" s="246" t="s">
        <v>225</v>
      </c>
      <c r="B257" s="247" t="s">
        <v>97</v>
      </c>
      <c r="C257" s="247"/>
      <c r="D257" s="247" t="s">
        <v>115</v>
      </c>
      <c r="E257" s="48" t="str">
        <f t="shared" si="3"/>
        <v>Moisés Lucarelli</v>
      </c>
    </row>
    <row r="258" spans="1:5" x14ac:dyDescent="0.2">
      <c r="A258" s="252"/>
      <c r="B258" s="252"/>
      <c r="C258" s="252"/>
      <c r="D258" s="252"/>
      <c r="E258" s="48" t="e">
        <f t="shared" si="3"/>
        <v>#N/A</v>
      </c>
    </row>
    <row r="259" spans="1:5" x14ac:dyDescent="0.2">
      <c r="A259" s="286" t="s">
        <v>226</v>
      </c>
      <c r="B259" s="286"/>
      <c r="C259" s="286"/>
      <c r="D259" s="286"/>
      <c r="E259" s="48" t="e">
        <f t="shared" si="3"/>
        <v>#N/A</v>
      </c>
    </row>
    <row r="260" spans="1:5" x14ac:dyDescent="0.2">
      <c r="A260" s="244" t="s">
        <v>227</v>
      </c>
      <c r="B260" s="245" t="s">
        <v>128</v>
      </c>
      <c r="C260" s="245"/>
      <c r="D260" s="245" t="s">
        <v>100</v>
      </c>
      <c r="E260" s="48" t="str">
        <f t="shared" si="3"/>
        <v>Ressacada</v>
      </c>
    </row>
    <row r="261" spans="1:5" x14ac:dyDescent="0.2">
      <c r="A261" s="246" t="s">
        <v>227</v>
      </c>
      <c r="B261" s="247" t="s">
        <v>129</v>
      </c>
      <c r="C261" s="247"/>
      <c r="D261" s="247" t="s">
        <v>115</v>
      </c>
      <c r="E261" s="48" t="str">
        <f t="shared" si="3"/>
        <v>Arena Fonte Nova</v>
      </c>
    </row>
    <row r="262" spans="1:5" x14ac:dyDescent="0.2">
      <c r="A262" s="244" t="s">
        <v>227</v>
      </c>
      <c r="B262" s="245" t="s">
        <v>55</v>
      </c>
      <c r="C262" s="245"/>
      <c r="D262" s="245" t="s">
        <v>131</v>
      </c>
      <c r="E262" s="48" t="str">
        <f t="shared" si="3"/>
        <v>Arena Corinthians</v>
      </c>
    </row>
    <row r="263" spans="1:5" x14ac:dyDescent="0.2">
      <c r="A263" s="246" t="s">
        <v>227</v>
      </c>
      <c r="B263" s="247" t="s">
        <v>49</v>
      </c>
      <c r="C263" s="247"/>
      <c r="D263" s="247" t="s">
        <v>116</v>
      </c>
      <c r="E263" s="48" t="str">
        <f t="shared" si="3"/>
        <v>Couto Pereira</v>
      </c>
    </row>
    <row r="264" spans="1:5" x14ac:dyDescent="0.2">
      <c r="A264" s="244" t="s">
        <v>227</v>
      </c>
      <c r="B264" s="245" t="s">
        <v>20</v>
      </c>
      <c r="C264" s="245"/>
      <c r="D264" s="245" t="s">
        <v>19</v>
      </c>
      <c r="E264" s="48" t="str">
        <f t="shared" si="3"/>
        <v>Mineirão</v>
      </c>
    </row>
    <row r="265" spans="1:5" x14ac:dyDescent="0.2">
      <c r="A265" s="246" t="s">
        <v>227</v>
      </c>
      <c r="B265" s="247" t="s">
        <v>18</v>
      </c>
      <c r="C265" s="247"/>
      <c r="D265" s="247" t="s">
        <v>114</v>
      </c>
      <c r="E265" s="48" t="str">
        <f t="shared" ref="E265:E328" si="4">VLOOKUP(B265,$H$8:$I$27,2,FALSE)</f>
        <v>Maracanã</v>
      </c>
    </row>
    <row r="266" spans="1:5" x14ac:dyDescent="0.2">
      <c r="A266" s="244" t="s">
        <v>227</v>
      </c>
      <c r="B266" s="245" t="s">
        <v>17</v>
      </c>
      <c r="C266" s="245"/>
      <c r="D266" s="245" t="s">
        <v>130</v>
      </c>
      <c r="E266" s="48" t="str">
        <f t="shared" si="4"/>
        <v>Maracanã</v>
      </c>
    </row>
    <row r="267" spans="1:5" x14ac:dyDescent="0.2">
      <c r="A267" s="246" t="s">
        <v>227</v>
      </c>
      <c r="B267" s="247" t="s">
        <v>21</v>
      </c>
      <c r="C267" s="247"/>
      <c r="D267" s="247" t="s">
        <v>157</v>
      </c>
      <c r="E267" s="48" t="str">
        <f t="shared" si="4"/>
        <v>Arena do Grêmio</v>
      </c>
    </row>
    <row r="268" spans="1:5" x14ac:dyDescent="0.2">
      <c r="A268" s="244" t="s">
        <v>227</v>
      </c>
      <c r="B268" s="245" t="s">
        <v>99</v>
      </c>
      <c r="C268" s="245"/>
      <c r="D268" s="245" t="s">
        <v>16</v>
      </c>
      <c r="E268" s="48" t="str">
        <f t="shared" si="4"/>
        <v>Allianz Parque</v>
      </c>
    </row>
    <row r="269" spans="1:5" x14ac:dyDescent="0.2">
      <c r="A269" s="246" t="s">
        <v>227</v>
      </c>
      <c r="B269" s="247" t="s">
        <v>97</v>
      </c>
      <c r="C269" s="247"/>
      <c r="D269" s="247" t="s">
        <v>35</v>
      </c>
      <c r="E269" s="48" t="str">
        <f t="shared" si="4"/>
        <v>Moisés Lucarelli</v>
      </c>
    </row>
    <row r="270" spans="1:5" x14ac:dyDescent="0.2">
      <c r="A270" s="252"/>
      <c r="B270" s="252"/>
      <c r="C270" s="252"/>
      <c r="D270" s="252"/>
      <c r="E270" s="48" t="e">
        <f t="shared" si="4"/>
        <v>#N/A</v>
      </c>
    </row>
    <row r="271" spans="1:5" x14ac:dyDescent="0.2">
      <c r="A271" s="286" t="s">
        <v>228</v>
      </c>
      <c r="B271" s="286"/>
      <c r="C271" s="286"/>
      <c r="D271" s="286"/>
      <c r="E271" s="48" t="e">
        <f t="shared" si="4"/>
        <v>#N/A</v>
      </c>
    </row>
    <row r="272" spans="1:5" x14ac:dyDescent="0.2">
      <c r="A272" s="244" t="s">
        <v>229</v>
      </c>
      <c r="B272" s="245" t="s">
        <v>131</v>
      </c>
      <c r="C272" s="245"/>
      <c r="D272" s="245" t="s">
        <v>129</v>
      </c>
      <c r="E272" s="48" t="str">
        <f t="shared" si="4"/>
        <v>Serra Dourada</v>
      </c>
    </row>
    <row r="273" spans="1:5" x14ac:dyDescent="0.2">
      <c r="A273" s="246" t="s">
        <v>229</v>
      </c>
      <c r="B273" s="247" t="s">
        <v>35</v>
      </c>
      <c r="C273" s="247"/>
      <c r="D273" s="247" t="s">
        <v>99</v>
      </c>
      <c r="E273" s="48" t="str">
        <f t="shared" si="4"/>
        <v>Independência</v>
      </c>
    </row>
    <row r="274" spans="1:5" x14ac:dyDescent="0.2">
      <c r="A274" s="244" t="s">
        <v>229</v>
      </c>
      <c r="B274" s="245" t="s">
        <v>114</v>
      </c>
      <c r="C274" s="245"/>
      <c r="D274" s="245" t="s">
        <v>49</v>
      </c>
      <c r="E274" s="48" t="str">
        <f t="shared" si="4"/>
        <v>Arena da Baixada</v>
      </c>
    </row>
    <row r="275" spans="1:5" x14ac:dyDescent="0.2">
      <c r="A275" s="246" t="s">
        <v>229</v>
      </c>
      <c r="B275" s="247" t="s">
        <v>115</v>
      </c>
      <c r="C275" s="247"/>
      <c r="D275" s="247" t="s">
        <v>18</v>
      </c>
      <c r="E275" s="48" t="str">
        <f t="shared" si="4"/>
        <v>Nilton Santos</v>
      </c>
    </row>
    <row r="276" spans="1:5" x14ac:dyDescent="0.2">
      <c r="A276" s="244" t="s">
        <v>229</v>
      </c>
      <c r="B276" s="245" t="s">
        <v>100</v>
      </c>
      <c r="C276" s="245"/>
      <c r="D276" s="245" t="s">
        <v>20</v>
      </c>
      <c r="E276" s="48" t="str">
        <f t="shared" si="4"/>
        <v>Arena Condá</v>
      </c>
    </row>
    <row r="277" spans="1:5" x14ac:dyDescent="0.2">
      <c r="A277" s="246" t="s">
        <v>229</v>
      </c>
      <c r="B277" s="247" t="s">
        <v>19</v>
      </c>
      <c r="C277" s="247"/>
      <c r="D277" s="247" t="s">
        <v>55</v>
      </c>
      <c r="E277" s="48" t="str">
        <f t="shared" si="4"/>
        <v>Vila Belmiro</v>
      </c>
    </row>
    <row r="278" spans="1:5" x14ac:dyDescent="0.2">
      <c r="A278" s="244" t="s">
        <v>229</v>
      </c>
      <c r="B278" s="245" t="s">
        <v>16</v>
      </c>
      <c r="C278" s="245"/>
      <c r="D278" s="245" t="s">
        <v>97</v>
      </c>
      <c r="E278" s="48" t="str">
        <f t="shared" si="4"/>
        <v>Morumbi</v>
      </c>
    </row>
    <row r="279" spans="1:5" x14ac:dyDescent="0.2">
      <c r="A279" s="246" t="s">
        <v>229</v>
      </c>
      <c r="B279" s="247" t="s">
        <v>157</v>
      </c>
      <c r="C279" s="247"/>
      <c r="D279" s="247" t="s">
        <v>128</v>
      </c>
      <c r="E279" s="48" t="str">
        <f t="shared" si="4"/>
        <v>Ilha do Retiro</v>
      </c>
    </row>
    <row r="280" spans="1:5" x14ac:dyDescent="0.2">
      <c r="A280" s="244" t="s">
        <v>229</v>
      </c>
      <c r="B280" s="245" t="s">
        <v>130</v>
      </c>
      <c r="C280" s="245"/>
      <c r="D280" s="245" t="s">
        <v>21</v>
      </c>
      <c r="E280" s="48" t="str">
        <f t="shared" si="4"/>
        <v>São Januário</v>
      </c>
    </row>
    <row r="281" spans="1:5" x14ac:dyDescent="0.2">
      <c r="A281" s="246" t="s">
        <v>229</v>
      </c>
      <c r="B281" s="247" t="s">
        <v>116</v>
      </c>
      <c r="C281" s="247"/>
      <c r="D281" s="247" t="s">
        <v>17</v>
      </c>
      <c r="E281" s="48" t="str">
        <f t="shared" si="4"/>
        <v>Barradão</v>
      </c>
    </row>
    <row r="282" spans="1:5" x14ac:dyDescent="0.2">
      <c r="A282" s="252"/>
      <c r="B282" s="252"/>
      <c r="C282" s="252"/>
      <c r="D282" s="252"/>
      <c r="E282" s="48" t="e">
        <f t="shared" si="4"/>
        <v>#N/A</v>
      </c>
    </row>
    <row r="283" spans="1:5" x14ac:dyDescent="0.2">
      <c r="A283" s="286" t="s">
        <v>230</v>
      </c>
      <c r="B283" s="286"/>
      <c r="C283" s="286"/>
      <c r="D283" s="286"/>
      <c r="E283" s="48" t="e">
        <f t="shared" si="4"/>
        <v>#N/A</v>
      </c>
    </row>
    <row r="284" spans="1:5" x14ac:dyDescent="0.2">
      <c r="A284" s="244" t="s">
        <v>231</v>
      </c>
      <c r="B284" s="245" t="s">
        <v>114</v>
      </c>
      <c r="C284" s="245"/>
      <c r="D284" s="245" t="s">
        <v>17</v>
      </c>
      <c r="E284" s="48" t="str">
        <f t="shared" si="4"/>
        <v>Arena da Baixada</v>
      </c>
    </row>
    <row r="285" spans="1:5" x14ac:dyDescent="0.2">
      <c r="A285" s="246" t="s">
        <v>231</v>
      </c>
      <c r="B285" s="247" t="s">
        <v>128</v>
      </c>
      <c r="C285" s="247"/>
      <c r="D285" s="247" t="s">
        <v>35</v>
      </c>
      <c r="E285" s="48" t="str">
        <f t="shared" si="4"/>
        <v>Ressacada</v>
      </c>
    </row>
    <row r="286" spans="1:5" x14ac:dyDescent="0.2">
      <c r="A286" s="244" t="s">
        <v>231</v>
      </c>
      <c r="B286" s="245" t="s">
        <v>115</v>
      </c>
      <c r="C286" s="245"/>
      <c r="D286" s="245" t="s">
        <v>19</v>
      </c>
      <c r="E286" s="48" t="str">
        <f t="shared" si="4"/>
        <v>Nilton Santos</v>
      </c>
    </row>
    <row r="287" spans="1:5" x14ac:dyDescent="0.2">
      <c r="A287" s="246" t="s">
        <v>231</v>
      </c>
      <c r="B287" s="247" t="s">
        <v>55</v>
      </c>
      <c r="C287" s="247"/>
      <c r="D287" s="247" t="s">
        <v>130</v>
      </c>
      <c r="E287" s="48" t="str">
        <f t="shared" si="4"/>
        <v>Arena Corinthians</v>
      </c>
    </row>
    <row r="288" spans="1:5" x14ac:dyDescent="0.2">
      <c r="A288" s="244" t="s">
        <v>231</v>
      </c>
      <c r="B288" s="245" t="s">
        <v>20</v>
      </c>
      <c r="C288" s="245"/>
      <c r="D288" s="245" t="s">
        <v>129</v>
      </c>
      <c r="E288" s="48" t="str">
        <f t="shared" si="4"/>
        <v>Mineirão</v>
      </c>
    </row>
    <row r="289" spans="1:5" x14ac:dyDescent="0.2">
      <c r="A289" s="246" t="s">
        <v>231</v>
      </c>
      <c r="B289" s="247" t="s">
        <v>18</v>
      </c>
      <c r="C289" s="247"/>
      <c r="D289" s="247" t="s">
        <v>157</v>
      </c>
      <c r="E289" s="48" t="str">
        <f t="shared" si="4"/>
        <v>Maracanã</v>
      </c>
    </row>
    <row r="290" spans="1:5" x14ac:dyDescent="0.2">
      <c r="A290" s="244" t="s">
        <v>231</v>
      </c>
      <c r="B290" s="245" t="s">
        <v>21</v>
      </c>
      <c r="C290" s="245"/>
      <c r="D290" s="245" t="s">
        <v>100</v>
      </c>
      <c r="E290" s="48" t="str">
        <f t="shared" si="4"/>
        <v>Arena do Grêmio</v>
      </c>
    </row>
    <row r="291" spans="1:5" x14ac:dyDescent="0.2">
      <c r="A291" s="246" t="s">
        <v>231</v>
      </c>
      <c r="B291" s="247" t="s">
        <v>99</v>
      </c>
      <c r="C291" s="247"/>
      <c r="D291" s="247" t="s">
        <v>49</v>
      </c>
      <c r="E291" s="48" t="str">
        <f t="shared" si="4"/>
        <v>Allianz Parque</v>
      </c>
    </row>
    <row r="292" spans="1:5" x14ac:dyDescent="0.2">
      <c r="A292" s="244" t="s">
        <v>231</v>
      </c>
      <c r="B292" s="245" t="s">
        <v>97</v>
      </c>
      <c r="C292" s="245"/>
      <c r="D292" s="245" t="s">
        <v>131</v>
      </c>
      <c r="E292" s="48" t="str">
        <f t="shared" si="4"/>
        <v>Moisés Lucarelli</v>
      </c>
    </row>
    <row r="293" spans="1:5" x14ac:dyDescent="0.2">
      <c r="A293" s="246" t="s">
        <v>231</v>
      </c>
      <c r="B293" s="247" t="s">
        <v>116</v>
      </c>
      <c r="C293" s="247"/>
      <c r="D293" s="247" t="s">
        <v>16</v>
      </c>
      <c r="E293" s="48" t="str">
        <f t="shared" si="4"/>
        <v>Barradão</v>
      </c>
    </row>
    <row r="294" spans="1:5" x14ac:dyDescent="0.2">
      <c r="A294" s="252"/>
      <c r="B294" s="252"/>
      <c r="C294" s="252"/>
      <c r="D294" s="252"/>
      <c r="E294" s="48" t="e">
        <f t="shared" si="4"/>
        <v>#N/A</v>
      </c>
    </row>
    <row r="295" spans="1:5" x14ac:dyDescent="0.2">
      <c r="A295" s="286" t="s">
        <v>232</v>
      </c>
      <c r="B295" s="286"/>
      <c r="C295" s="286"/>
      <c r="D295" s="286"/>
      <c r="E295" s="48" t="e">
        <f t="shared" si="4"/>
        <v>#N/A</v>
      </c>
    </row>
    <row r="296" spans="1:5" x14ac:dyDescent="0.2">
      <c r="A296" s="244" t="s">
        <v>233</v>
      </c>
      <c r="B296" s="245" t="s">
        <v>131</v>
      </c>
      <c r="C296" s="245"/>
      <c r="D296" s="245" t="s">
        <v>20</v>
      </c>
      <c r="E296" s="48" t="str">
        <f t="shared" si="4"/>
        <v>Serra Dourada</v>
      </c>
    </row>
    <row r="297" spans="1:5" x14ac:dyDescent="0.2">
      <c r="A297" s="246" t="s">
        <v>233</v>
      </c>
      <c r="B297" s="247" t="s">
        <v>35</v>
      </c>
      <c r="C297" s="247"/>
      <c r="D297" s="247" t="s">
        <v>116</v>
      </c>
      <c r="E297" s="48" t="str">
        <f t="shared" si="4"/>
        <v>Independência</v>
      </c>
    </row>
    <row r="298" spans="1:5" x14ac:dyDescent="0.2">
      <c r="A298" s="244" t="s">
        <v>233</v>
      </c>
      <c r="B298" s="245" t="s">
        <v>129</v>
      </c>
      <c r="C298" s="245"/>
      <c r="D298" s="245" t="s">
        <v>21</v>
      </c>
      <c r="E298" s="48" t="str">
        <f t="shared" si="4"/>
        <v>Arena Fonte Nova</v>
      </c>
    </row>
    <row r="299" spans="1:5" x14ac:dyDescent="0.2">
      <c r="A299" s="246" t="s">
        <v>233</v>
      </c>
      <c r="B299" s="247" t="s">
        <v>100</v>
      </c>
      <c r="C299" s="247"/>
      <c r="D299" s="247" t="s">
        <v>97</v>
      </c>
      <c r="E299" s="48" t="str">
        <f t="shared" si="4"/>
        <v>Arena Condá</v>
      </c>
    </row>
    <row r="300" spans="1:5" x14ac:dyDescent="0.2">
      <c r="A300" s="244" t="s">
        <v>233</v>
      </c>
      <c r="B300" s="245" t="s">
        <v>49</v>
      </c>
      <c r="C300" s="245"/>
      <c r="D300" s="245" t="s">
        <v>115</v>
      </c>
      <c r="E300" s="48" t="str">
        <f t="shared" si="4"/>
        <v>Couto Pereira</v>
      </c>
    </row>
    <row r="301" spans="1:5" x14ac:dyDescent="0.2">
      <c r="A301" s="246" t="s">
        <v>233</v>
      </c>
      <c r="B301" s="247" t="s">
        <v>18</v>
      </c>
      <c r="C301" s="247"/>
      <c r="D301" s="247" t="s">
        <v>128</v>
      </c>
      <c r="E301" s="48" t="str">
        <f t="shared" si="4"/>
        <v>Maracanã</v>
      </c>
    </row>
    <row r="302" spans="1:5" x14ac:dyDescent="0.2">
      <c r="A302" s="244" t="s">
        <v>233</v>
      </c>
      <c r="B302" s="245" t="s">
        <v>17</v>
      </c>
      <c r="C302" s="245"/>
      <c r="D302" s="245" t="s">
        <v>99</v>
      </c>
      <c r="E302" s="48" t="str">
        <f t="shared" si="4"/>
        <v>Maracanã</v>
      </c>
    </row>
    <row r="303" spans="1:5" x14ac:dyDescent="0.2">
      <c r="A303" s="246" t="s">
        <v>233</v>
      </c>
      <c r="B303" s="247" t="s">
        <v>19</v>
      </c>
      <c r="C303" s="247"/>
      <c r="D303" s="247" t="s">
        <v>114</v>
      </c>
      <c r="E303" s="48" t="str">
        <f t="shared" si="4"/>
        <v>Vila Belmiro</v>
      </c>
    </row>
    <row r="304" spans="1:5" x14ac:dyDescent="0.2">
      <c r="A304" s="244" t="s">
        <v>233</v>
      </c>
      <c r="B304" s="245" t="s">
        <v>16</v>
      </c>
      <c r="C304" s="245"/>
      <c r="D304" s="245" t="s">
        <v>55</v>
      </c>
      <c r="E304" s="48" t="str">
        <f t="shared" si="4"/>
        <v>Morumbi</v>
      </c>
    </row>
    <row r="305" spans="1:5" x14ac:dyDescent="0.2">
      <c r="A305" s="246" t="s">
        <v>233</v>
      </c>
      <c r="B305" s="247" t="s">
        <v>157</v>
      </c>
      <c r="C305" s="247"/>
      <c r="D305" s="247" t="s">
        <v>130</v>
      </c>
      <c r="E305" s="48" t="str">
        <f t="shared" si="4"/>
        <v>Ilha do Retiro</v>
      </c>
    </row>
    <row r="306" spans="1:5" x14ac:dyDescent="0.2">
      <c r="A306" s="252"/>
      <c r="B306" s="252"/>
      <c r="C306" s="252"/>
      <c r="D306" s="252"/>
      <c r="E306" s="48" t="e">
        <f t="shared" si="4"/>
        <v>#N/A</v>
      </c>
    </row>
    <row r="307" spans="1:5" x14ac:dyDescent="0.2">
      <c r="A307" s="286" t="s">
        <v>234</v>
      </c>
      <c r="B307" s="286"/>
      <c r="C307" s="286"/>
      <c r="D307" s="286"/>
      <c r="E307" s="48" t="e">
        <f t="shared" si="4"/>
        <v>#N/A</v>
      </c>
    </row>
    <row r="308" spans="1:5" x14ac:dyDescent="0.2">
      <c r="A308" s="244" t="s">
        <v>235</v>
      </c>
      <c r="B308" s="245" t="s">
        <v>114</v>
      </c>
      <c r="C308" s="245"/>
      <c r="D308" s="245" t="s">
        <v>35</v>
      </c>
      <c r="E308" s="48" t="str">
        <f t="shared" si="4"/>
        <v>Arena da Baixada</v>
      </c>
    </row>
    <row r="309" spans="1:5" x14ac:dyDescent="0.2">
      <c r="A309" s="246" t="s">
        <v>235</v>
      </c>
      <c r="B309" s="247" t="s">
        <v>128</v>
      </c>
      <c r="C309" s="247"/>
      <c r="D309" s="247" t="s">
        <v>131</v>
      </c>
      <c r="E309" s="48" t="str">
        <f t="shared" si="4"/>
        <v>Ressacada</v>
      </c>
    </row>
    <row r="310" spans="1:5" x14ac:dyDescent="0.2">
      <c r="A310" s="244" t="s">
        <v>235</v>
      </c>
      <c r="B310" s="245" t="s">
        <v>129</v>
      </c>
      <c r="C310" s="245"/>
      <c r="D310" s="245" t="s">
        <v>49</v>
      </c>
      <c r="E310" s="48" t="str">
        <f t="shared" si="4"/>
        <v>Arena Fonte Nova</v>
      </c>
    </row>
    <row r="311" spans="1:5" x14ac:dyDescent="0.2">
      <c r="A311" s="246" t="s">
        <v>235</v>
      </c>
      <c r="B311" s="247" t="s">
        <v>115</v>
      </c>
      <c r="C311" s="247"/>
      <c r="D311" s="247" t="s">
        <v>116</v>
      </c>
      <c r="E311" s="48" t="str">
        <f t="shared" si="4"/>
        <v>Nilton Santos</v>
      </c>
    </row>
    <row r="312" spans="1:5" x14ac:dyDescent="0.2">
      <c r="A312" s="244" t="s">
        <v>235</v>
      </c>
      <c r="B312" s="245" t="s">
        <v>20</v>
      </c>
      <c r="C312" s="245"/>
      <c r="D312" s="245" t="s">
        <v>55</v>
      </c>
      <c r="E312" s="48" t="str">
        <f t="shared" si="4"/>
        <v>Mineirão</v>
      </c>
    </row>
    <row r="313" spans="1:5" x14ac:dyDescent="0.2">
      <c r="A313" s="246" t="s">
        <v>235</v>
      </c>
      <c r="B313" s="247" t="s">
        <v>21</v>
      </c>
      <c r="C313" s="247"/>
      <c r="D313" s="247" t="s">
        <v>17</v>
      </c>
      <c r="E313" s="48" t="str">
        <f t="shared" si="4"/>
        <v>Arena do Grêmio</v>
      </c>
    </row>
    <row r="314" spans="1:5" x14ac:dyDescent="0.2">
      <c r="A314" s="244" t="s">
        <v>235</v>
      </c>
      <c r="B314" s="245" t="s">
        <v>99</v>
      </c>
      <c r="C314" s="245"/>
      <c r="D314" s="245" t="s">
        <v>19</v>
      </c>
      <c r="E314" s="48" t="str">
        <f t="shared" si="4"/>
        <v>Allianz Parque</v>
      </c>
    </row>
    <row r="315" spans="1:5" x14ac:dyDescent="0.2">
      <c r="A315" s="246" t="s">
        <v>235</v>
      </c>
      <c r="B315" s="247" t="s">
        <v>97</v>
      </c>
      <c r="C315" s="247"/>
      <c r="D315" s="247" t="s">
        <v>18</v>
      </c>
      <c r="E315" s="48" t="str">
        <f t="shared" si="4"/>
        <v>Moisés Lucarelli</v>
      </c>
    </row>
    <row r="316" spans="1:5" x14ac:dyDescent="0.2">
      <c r="A316" s="244" t="s">
        <v>235</v>
      </c>
      <c r="B316" s="245" t="s">
        <v>16</v>
      </c>
      <c r="C316" s="245"/>
      <c r="D316" s="245" t="s">
        <v>157</v>
      </c>
      <c r="E316" s="48" t="str">
        <f t="shared" si="4"/>
        <v>Morumbi</v>
      </c>
    </row>
    <row r="317" spans="1:5" x14ac:dyDescent="0.2">
      <c r="A317" s="246" t="s">
        <v>235</v>
      </c>
      <c r="B317" s="247" t="s">
        <v>130</v>
      </c>
      <c r="C317" s="247"/>
      <c r="D317" s="247" t="s">
        <v>100</v>
      </c>
      <c r="E317" s="48" t="str">
        <f t="shared" si="4"/>
        <v>São Januário</v>
      </c>
    </row>
    <row r="318" spans="1:5" x14ac:dyDescent="0.2">
      <c r="A318" s="252"/>
      <c r="B318" s="252"/>
      <c r="C318" s="252"/>
      <c r="D318" s="252"/>
      <c r="E318" s="48" t="e">
        <f t="shared" si="4"/>
        <v>#N/A</v>
      </c>
    </row>
    <row r="319" spans="1:5" x14ac:dyDescent="0.2">
      <c r="A319" s="286" t="s">
        <v>236</v>
      </c>
      <c r="B319" s="286"/>
      <c r="C319" s="286"/>
      <c r="D319" s="286"/>
      <c r="E319" s="48" t="e">
        <f t="shared" si="4"/>
        <v>#N/A</v>
      </c>
    </row>
    <row r="320" spans="1:5" x14ac:dyDescent="0.2">
      <c r="A320" s="244" t="s">
        <v>237</v>
      </c>
      <c r="B320" s="245" t="s">
        <v>35</v>
      </c>
      <c r="C320" s="245"/>
      <c r="D320" s="245" t="s">
        <v>16</v>
      </c>
      <c r="E320" s="48" t="str">
        <f t="shared" si="4"/>
        <v>Independência</v>
      </c>
    </row>
    <row r="321" spans="1:5" x14ac:dyDescent="0.2">
      <c r="A321" s="246" t="s">
        <v>237</v>
      </c>
      <c r="B321" s="247" t="s">
        <v>114</v>
      </c>
      <c r="C321" s="247"/>
      <c r="D321" s="247" t="s">
        <v>131</v>
      </c>
      <c r="E321" s="48" t="str">
        <f t="shared" si="4"/>
        <v>Arena da Baixada</v>
      </c>
    </row>
    <row r="322" spans="1:5" x14ac:dyDescent="0.2">
      <c r="A322" s="244" t="s">
        <v>237</v>
      </c>
      <c r="B322" s="245" t="s">
        <v>128</v>
      </c>
      <c r="C322" s="245"/>
      <c r="D322" s="245" t="s">
        <v>130</v>
      </c>
      <c r="E322" s="48" t="str">
        <f t="shared" si="4"/>
        <v>Ressacada</v>
      </c>
    </row>
    <row r="323" spans="1:5" x14ac:dyDescent="0.2">
      <c r="A323" s="246" t="s">
        <v>237</v>
      </c>
      <c r="B323" s="247" t="s">
        <v>115</v>
      </c>
      <c r="C323" s="247"/>
      <c r="D323" s="247" t="s">
        <v>100</v>
      </c>
      <c r="E323" s="48" t="str">
        <f t="shared" si="4"/>
        <v>Nilton Santos</v>
      </c>
    </row>
    <row r="324" spans="1:5" x14ac:dyDescent="0.2">
      <c r="A324" s="244" t="s">
        <v>237</v>
      </c>
      <c r="B324" s="245" t="s">
        <v>55</v>
      </c>
      <c r="C324" s="245"/>
      <c r="D324" s="245" t="s">
        <v>49</v>
      </c>
      <c r="E324" s="48" t="str">
        <f t="shared" si="4"/>
        <v>Arena Corinthians</v>
      </c>
    </row>
    <row r="325" spans="1:5" x14ac:dyDescent="0.2">
      <c r="A325" s="246" t="s">
        <v>237</v>
      </c>
      <c r="B325" s="247" t="s">
        <v>18</v>
      </c>
      <c r="C325" s="247"/>
      <c r="D325" s="247" t="s">
        <v>17</v>
      </c>
      <c r="E325" s="48" t="str">
        <f t="shared" si="4"/>
        <v>Maracanã</v>
      </c>
    </row>
    <row r="326" spans="1:5" x14ac:dyDescent="0.2">
      <c r="A326" s="244" t="s">
        <v>237</v>
      </c>
      <c r="B326" s="245" t="s">
        <v>21</v>
      </c>
      <c r="C326" s="245"/>
      <c r="D326" s="245" t="s">
        <v>20</v>
      </c>
      <c r="E326" s="48" t="str">
        <f t="shared" si="4"/>
        <v>Arena do Grêmio</v>
      </c>
    </row>
    <row r="327" spans="1:5" x14ac:dyDescent="0.2">
      <c r="A327" s="246" t="s">
        <v>237</v>
      </c>
      <c r="B327" s="247" t="s">
        <v>99</v>
      </c>
      <c r="C327" s="247"/>
      <c r="D327" s="247" t="s">
        <v>129</v>
      </c>
      <c r="E327" s="48" t="str">
        <f t="shared" si="4"/>
        <v>Allianz Parque</v>
      </c>
    </row>
    <row r="328" spans="1:5" x14ac:dyDescent="0.2">
      <c r="A328" s="244" t="s">
        <v>237</v>
      </c>
      <c r="B328" s="245" t="s">
        <v>97</v>
      </c>
      <c r="C328" s="245"/>
      <c r="D328" s="245" t="s">
        <v>19</v>
      </c>
      <c r="E328" s="48" t="str">
        <f t="shared" si="4"/>
        <v>Moisés Lucarelli</v>
      </c>
    </row>
    <row r="329" spans="1:5" x14ac:dyDescent="0.2">
      <c r="A329" s="246" t="s">
        <v>237</v>
      </c>
      <c r="B329" s="247" t="s">
        <v>116</v>
      </c>
      <c r="C329" s="247"/>
      <c r="D329" s="247" t="s">
        <v>157</v>
      </c>
      <c r="E329" s="48" t="str">
        <f t="shared" ref="E329:E394" si="5">VLOOKUP(B329,$H$8:$I$27,2,FALSE)</f>
        <v>Barradão</v>
      </c>
    </row>
    <row r="330" spans="1:5" x14ac:dyDescent="0.2">
      <c r="A330" s="246"/>
      <c r="B330" s="247"/>
      <c r="C330" s="247"/>
      <c r="D330" s="247"/>
      <c r="E330" s="48"/>
    </row>
    <row r="331" spans="1:5" x14ac:dyDescent="0.2">
      <c r="A331" s="286" t="s">
        <v>238</v>
      </c>
      <c r="B331" s="286"/>
      <c r="C331" s="286"/>
      <c r="D331" s="286"/>
      <c r="E331" s="48"/>
    </row>
    <row r="332" spans="1:5" x14ac:dyDescent="0.2">
      <c r="A332" s="244" t="s">
        <v>239</v>
      </c>
      <c r="B332" s="245" t="s">
        <v>131</v>
      </c>
      <c r="C332" s="245"/>
      <c r="D332" s="245" t="s">
        <v>99</v>
      </c>
      <c r="E332" s="48" t="str">
        <f t="shared" si="5"/>
        <v>Serra Dourada</v>
      </c>
    </row>
    <row r="333" spans="1:5" x14ac:dyDescent="0.2">
      <c r="A333" s="246" t="s">
        <v>239</v>
      </c>
      <c r="B333" s="247" t="s">
        <v>129</v>
      </c>
      <c r="C333" s="247"/>
      <c r="D333" s="247" t="s">
        <v>55</v>
      </c>
      <c r="E333" s="48" t="str">
        <f t="shared" si="5"/>
        <v>Arena Fonte Nova</v>
      </c>
    </row>
    <row r="334" spans="1:5" x14ac:dyDescent="0.2">
      <c r="A334" s="244" t="s">
        <v>239</v>
      </c>
      <c r="B334" s="245" t="s">
        <v>100</v>
      </c>
      <c r="C334" s="245"/>
      <c r="D334" s="245" t="s">
        <v>18</v>
      </c>
      <c r="E334" s="48" t="str">
        <f t="shared" si="5"/>
        <v>Arena Condá</v>
      </c>
    </row>
    <row r="335" spans="1:5" x14ac:dyDescent="0.2">
      <c r="A335" s="246" t="s">
        <v>239</v>
      </c>
      <c r="B335" s="247" t="s">
        <v>49</v>
      </c>
      <c r="C335" s="247"/>
      <c r="D335" s="247" t="s">
        <v>21</v>
      </c>
      <c r="E335" s="48" t="str">
        <f t="shared" si="5"/>
        <v>Couto Pereira</v>
      </c>
    </row>
    <row r="336" spans="1:5" x14ac:dyDescent="0.2">
      <c r="A336" s="244" t="s">
        <v>239</v>
      </c>
      <c r="B336" s="245" t="s">
        <v>20</v>
      </c>
      <c r="C336" s="245"/>
      <c r="D336" s="245" t="s">
        <v>97</v>
      </c>
      <c r="E336" s="48" t="str">
        <f t="shared" si="5"/>
        <v>Mineirão</v>
      </c>
    </row>
    <row r="337" spans="1:5" x14ac:dyDescent="0.2">
      <c r="A337" s="246" t="s">
        <v>239</v>
      </c>
      <c r="B337" s="247" t="s">
        <v>17</v>
      </c>
      <c r="C337" s="247"/>
      <c r="D337" s="247" t="s">
        <v>128</v>
      </c>
      <c r="E337" s="48" t="str">
        <f t="shared" si="5"/>
        <v>Maracanã</v>
      </c>
    </row>
    <row r="338" spans="1:5" x14ac:dyDescent="0.2">
      <c r="A338" s="244" t="s">
        <v>239</v>
      </c>
      <c r="B338" s="245" t="s">
        <v>19</v>
      </c>
      <c r="C338" s="245"/>
      <c r="D338" s="245" t="s">
        <v>116</v>
      </c>
      <c r="E338" s="48" t="str">
        <f t="shared" si="5"/>
        <v>Vila Belmiro</v>
      </c>
    </row>
    <row r="339" spans="1:5" x14ac:dyDescent="0.2">
      <c r="A339" s="246" t="s">
        <v>239</v>
      </c>
      <c r="B339" s="247" t="s">
        <v>16</v>
      </c>
      <c r="C339" s="247"/>
      <c r="D339" s="247" t="s">
        <v>114</v>
      </c>
      <c r="E339" s="48" t="str">
        <f t="shared" si="5"/>
        <v>Morumbi</v>
      </c>
    </row>
    <row r="340" spans="1:5" x14ac:dyDescent="0.2">
      <c r="A340" s="244" t="s">
        <v>239</v>
      </c>
      <c r="B340" s="245" t="s">
        <v>157</v>
      </c>
      <c r="C340" s="245"/>
      <c r="D340" s="245" t="s">
        <v>35</v>
      </c>
      <c r="E340" s="48" t="str">
        <f t="shared" si="5"/>
        <v>Ilha do Retiro</v>
      </c>
    </row>
    <row r="341" spans="1:5" x14ac:dyDescent="0.2">
      <c r="A341" s="246" t="s">
        <v>239</v>
      </c>
      <c r="B341" s="247" t="s">
        <v>130</v>
      </c>
      <c r="C341" s="247"/>
      <c r="D341" s="247" t="s">
        <v>115</v>
      </c>
      <c r="E341" s="48" t="str">
        <f t="shared" si="5"/>
        <v>São Januário</v>
      </c>
    </row>
    <row r="342" spans="1:5" x14ac:dyDescent="0.2">
      <c r="A342" s="252"/>
      <c r="B342" s="252"/>
      <c r="C342" s="252"/>
      <c r="D342" s="252"/>
      <c r="E342" s="48" t="e">
        <f t="shared" si="5"/>
        <v>#N/A</v>
      </c>
    </row>
    <row r="343" spans="1:5" x14ac:dyDescent="0.2">
      <c r="A343" s="286" t="s">
        <v>240</v>
      </c>
      <c r="B343" s="286"/>
      <c r="C343" s="286"/>
      <c r="D343" s="286"/>
      <c r="E343" s="48" t="e">
        <f t="shared" si="5"/>
        <v>#N/A</v>
      </c>
    </row>
    <row r="344" spans="1:5" x14ac:dyDescent="0.2">
      <c r="A344" s="244" t="s">
        <v>241</v>
      </c>
      <c r="B344" s="245" t="s">
        <v>131</v>
      </c>
      <c r="C344" s="245"/>
      <c r="D344" s="245" t="s">
        <v>130</v>
      </c>
      <c r="E344" s="48" t="str">
        <f t="shared" si="5"/>
        <v>Serra Dourada</v>
      </c>
    </row>
    <row r="345" spans="1:5" x14ac:dyDescent="0.2">
      <c r="A345" s="246" t="s">
        <v>241</v>
      </c>
      <c r="B345" s="247" t="s">
        <v>35</v>
      </c>
      <c r="C345" s="247"/>
      <c r="D345" s="247" t="s">
        <v>100</v>
      </c>
      <c r="E345" s="48" t="str">
        <f t="shared" si="5"/>
        <v>Independência</v>
      </c>
    </row>
    <row r="346" spans="1:5" x14ac:dyDescent="0.2">
      <c r="A346" s="244" t="s">
        <v>241</v>
      </c>
      <c r="B346" s="245" t="s">
        <v>128</v>
      </c>
      <c r="C346" s="245"/>
      <c r="D346" s="245" t="s">
        <v>115</v>
      </c>
      <c r="E346" s="48" t="str">
        <f t="shared" si="5"/>
        <v>Ressacada</v>
      </c>
    </row>
    <row r="347" spans="1:5" x14ac:dyDescent="0.2">
      <c r="A347" s="246" t="s">
        <v>241</v>
      </c>
      <c r="B347" s="247" t="s">
        <v>55</v>
      </c>
      <c r="C347" s="247"/>
      <c r="D347" s="247" t="s">
        <v>21</v>
      </c>
      <c r="E347" s="48" t="str">
        <f t="shared" si="5"/>
        <v>Arena Corinthians</v>
      </c>
    </row>
    <row r="348" spans="1:5" x14ac:dyDescent="0.2">
      <c r="A348" s="244" t="s">
        <v>241</v>
      </c>
      <c r="B348" s="245" t="s">
        <v>49</v>
      </c>
      <c r="C348" s="245"/>
      <c r="D348" s="245" t="s">
        <v>20</v>
      </c>
      <c r="E348" s="48" t="str">
        <f t="shared" si="5"/>
        <v>Couto Pereira</v>
      </c>
    </row>
    <row r="349" spans="1:5" x14ac:dyDescent="0.2">
      <c r="A349" s="246" t="s">
        <v>241</v>
      </c>
      <c r="B349" s="247" t="s">
        <v>18</v>
      </c>
      <c r="C349" s="247"/>
      <c r="D349" s="247" t="s">
        <v>129</v>
      </c>
      <c r="E349" s="48" t="str">
        <f t="shared" si="5"/>
        <v>Maracanã</v>
      </c>
    </row>
    <row r="350" spans="1:5" x14ac:dyDescent="0.2">
      <c r="A350" s="244" t="s">
        <v>241</v>
      </c>
      <c r="B350" s="245" t="s">
        <v>17</v>
      </c>
      <c r="C350" s="245"/>
      <c r="D350" s="245" t="s">
        <v>16</v>
      </c>
      <c r="E350" s="48" t="str">
        <f t="shared" si="5"/>
        <v>Maracanã</v>
      </c>
    </row>
    <row r="351" spans="1:5" x14ac:dyDescent="0.2">
      <c r="A351" s="246" t="s">
        <v>241</v>
      </c>
      <c r="B351" s="247" t="s">
        <v>99</v>
      </c>
      <c r="C351" s="247"/>
      <c r="D351" s="247" t="s">
        <v>97</v>
      </c>
      <c r="E351" s="48" t="str">
        <f t="shared" si="5"/>
        <v>Allianz Parque</v>
      </c>
    </row>
    <row r="352" spans="1:5" x14ac:dyDescent="0.2">
      <c r="A352" s="244" t="s">
        <v>241</v>
      </c>
      <c r="B352" s="245" t="s">
        <v>157</v>
      </c>
      <c r="C352" s="245"/>
      <c r="D352" s="245" t="s">
        <v>19</v>
      </c>
      <c r="E352" s="48" t="str">
        <f t="shared" si="5"/>
        <v>Ilha do Retiro</v>
      </c>
    </row>
    <row r="353" spans="1:5" x14ac:dyDescent="0.2">
      <c r="A353" s="246" t="s">
        <v>241</v>
      </c>
      <c r="B353" s="247" t="s">
        <v>116</v>
      </c>
      <c r="C353" s="247"/>
      <c r="D353" s="247" t="s">
        <v>114</v>
      </c>
      <c r="E353" s="48" t="str">
        <f t="shared" si="5"/>
        <v>Barradão</v>
      </c>
    </row>
    <row r="354" spans="1:5" x14ac:dyDescent="0.2">
      <c r="A354" s="252"/>
      <c r="B354" s="252"/>
      <c r="C354" s="252"/>
      <c r="D354" s="252"/>
      <c r="E354" s="48" t="e">
        <f t="shared" si="5"/>
        <v>#N/A</v>
      </c>
    </row>
    <row r="355" spans="1:5" x14ac:dyDescent="0.2">
      <c r="A355" s="286" t="s">
        <v>242</v>
      </c>
      <c r="B355" s="286"/>
      <c r="C355" s="286"/>
      <c r="D355" s="286"/>
      <c r="E355" s="48" t="e">
        <f t="shared" si="5"/>
        <v>#N/A</v>
      </c>
    </row>
    <row r="356" spans="1:5" x14ac:dyDescent="0.2">
      <c r="A356" s="244" t="s">
        <v>243</v>
      </c>
      <c r="B356" s="245" t="s">
        <v>114</v>
      </c>
      <c r="C356" s="245"/>
      <c r="D356" s="245" t="s">
        <v>157</v>
      </c>
      <c r="E356" s="48" t="str">
        <f t="shared" si="5"/>
        <v>Arena da Baixada</v>
      </c>
    </row>
    <row r="357" spans="1:5" x14ac:dyDescent="0.2">
      <c r="A357" s="246" t="s">
        <v>243</v>
      </c>
      <c r="B357" s="247" t="s">
        <v>129</v>
      </c>
      <c r="C357" s="247"/>
      <c r="D357" s="247" t="s">
        <v>116</v>
      </c>
      <c r="E357" s="48" t="str">
        <f t="shared" si="5"/>
        <v>Arena Fonte Nova</v>
      </c>
    </row>
    <row r="358" spans="1:5" x14ac:dyDescent="0.2">
      <c r="A358" s="244" t="s">
        <v>243</v>
      </c>
      <c r="B358" s="245" t="s">
        <v>115</v>
      </c>
      <c r="C358" s="245"/>
      <c r="D358" s="245" t="s">
        <v>55</v>
      </c>
      <c r="E358" s="48" t="str">
        <f t="shared" si="5"/>
        <v>Nilton Santos</v>
      </c>
    </row>
    <row r="359" spans="1:5" x14ac:dyDescent="0.2">
      <c r="A359" s="246" t="s">
        <v>243</v>
      </c>
      <c r="B359" s="247" t="s">
        <v>100</v>
      </c>
      <c r="C359" s="247"/>
      <c r="D359" s="247" t="s">
        <v>17</v>
      </c>
      <c r="E359" s="48" t="str">
        <f t="shared" si="5"/>
        <v>Arena Condá</v>
      </c>
    </row>
    <row r="360" spans="1:5" x14ac:dyDescent="0.2">
      <c r="A360" s="244" t="s">
        <v>243</v>
      </c>
      <c r="B360" s="245" t="s">
        <v>20</v>
      </c>
      <c r="C360" s="245"/>
      <c r="D360" s="245" t="s">
        <v>35</v>
      </c>
      <c r="E360" s="48" t="str">
        <f t="shared" si="5"/>
        <v>Mineirão</v>
      </c>
    </row>
    <row r="361" spans="1:5" x14ac:dyDescent="0.2">
      <c r="A361" s="246" t="s">
        <v>243</v>
      </c>
      <c r="B361" s="247" t="s">
        <v>21</v>
      </c>
      <c r="C361" s="247"/>
      <c r="D361" s="247" t="s">
        <v>99</v>
      </c>
      <c r="E361" s="48" t="str">
        <f t="shared" si="5"/>
        <v>Arena do Grêmio</v>
      </c>
    </row>
    <row r="362" spans="1:5" x14ac:dyDescent="0.2">
      <c r="A362" s="244" t="s">
        <v>243</v>
      </c>
      <c r="B362" s="245" t="s">
        <v>97</v>
      </c>
      <c r="C362" s="245"/>
      <c r="D362" s="245" t="s">
        <v>128</v>
      </c>
      <c r="E362" s="48" t="str">
        <f t="shared" si="5"/>
        <v>Moisés Lucarelli</v>
      </c>
    </row>
    <row r="363" spans="1:5" x14ac:dyDescent="0.2">
      <c r="A363" s="246" t="s">
        <v>243</v>
      </c>
      <c r="B363" s="247" t="s">
        <v>19</v>
      </c>
      <c r="C363" s="247"/>
      <c r="D363" s="247" t="s">
        <v>131</v>
      </c>
      <c r="E363" s="48" t="str">
        <f t="shared" si="5"/>
        <v>Vila Belmiro</v>
      </c>
    </row>
    <row r="364" spans="1:5" x14ac:dyDescent="0.2">
      <c r="A364" s="244" t="s">
        <v>243</v>
      </c>
      <c r="B364" s="245" t="s">
        <v>16</v>
      </c>
      <c r="C364" s="245"/>
      <c r="D364" s="245" t="s">
        <v>18</v>
      </c>
      <c r="E364" s="48" t="str">
        <f t="shared" si="5"/>
        <v>Morumbi</v>
      </c>
    </row>
    <row r="365" spans="1:5" x14ac:dyDescent="0.2">
      <c r="A365" s="246" t="s">
        <v>243</v>
      </c>
      <c r="B365" s="247" t="s">
        <v>130</v>
      </c>
      <c r="C365" s="247"/>
      <c r="D365" s="247" t="s">
        <v>49</v>
      </c>
      <c r="E365" s="48" t="str">
        <f t="shared" si="5"/>
        <v>São Januário</v>
      </c>
    </row>
    <row r="366" spans="1:5" x14ac:dyDescent="0.2">
      <c r="A366" s="252"/>
      <c r="B366" s="252"/>
      <c r="C366" s="252"/>
      <c r="D366" s="252"/>
      <c r="E366" s="48" t="e">
        <f t="shared" si="5"/>
        <v>#N/A</v>
      </c>
    </row>
    <row r="367" spans="1:5" x14ac:dyDescent="0.2">
      <c r="A367" s="286" t="s">
        <v>244</v>
      </c>
      <c r="B367" s="286"/>
      <c r="C367" s="286"/>
      <c r="D367" s="286"/>
      <c r="E367" s="48" t="e">
        <f t="shared" si="5"/>
        <v>#N/A</v>
      </c>
    </row>
    <row r="368" spans="1:5" x14ac:dyDescent="0.2">
      <c r="A368" s="244" t="s">
        <v>245</v>
      </c>
      <c r="B368" s="245" t="s">
        <v>35</v>
      </c>
      <c r="C368" s="245"/>
      <c r="D368" s="245" t="s">
        <v>115</v>
      </c>
      <c r="E368" s="48" t="str">
        <f t="shared" si="5"/>
        <v>Independência</v>
      </c>
    </row>
    <row r="369" spans="1:5" x14ac:dyDescent="0.2">
      <c r="A369" s="246" t="s">
        <v>245</v>
      </c>
      <c r="B369" s="247" t="s">
        <v>114</v>
      </c>
      <c r="C369" s="247"/>
      <c r="D369" s="247" t="s">
        <v>100</v>
      </c>
      <c r="E369" s="48" t="str">
        <f t="shared" si="5"/>
        <v>Arena da Baixada</v>
      </c>
    </row>
    <row r="370" spans="1:5" x14ac:dyDescent="0.2">
      <c r="A370" s="244" t="s">
        <v>245</v>
      </c>
      <c r="B370" s="245" t="s">
        <v>128</v>
      </c>
      <c r="C370" s="245"/>
      <c r="D370" s="245" t="s">
        <v>21</v>
      </c>
      <c r="E370" s="48" t="str">
        <f t="shared" si="5"/>
        <v>Ressacada</v>
      </c>
    </row>
    <row r="371" spans="1:5" x14ac:dyDescent="0.2">
      <c r="A371" s="246" t="s">
        <v>245</v>
      </c>
      <c r="B371" s="247" t="s">
        <v>18</v>
      </c>
      <c r="C371" s="247"/>
      <c r="D371" s="247" t="s">
        <v>130</v>
      </c>
      <c r="E371" s="48" t="str">
        <f t="shared" si="5"/>
        <v>Maracanã</v>
      </c>
    </row>
    <row r="372" spans="1:5" x14ac:dyDescent="0.2">
      <c r="A372" s="244" t="s">
        <v>245</v>
      </c>
      <c r="B372" s="245" t="s">
        <v>17</v>
      </c>
      <c r="C372" s="245"/>
      <c r="D372" s="245" t="s">
        <v>129</v>
      </c>
      <c r="E372" s="48" t="str">
        <f t="shared" si="5"/>
        <v>Maracanã</v>
      </c>
    </row>
    <row r="373" spans="1:5" x14ac:dyDescent="0.2">
      <c r="A373" s="246" t="s">
        <v>245</v>
      </c>
      <c r="B373" s="247" t="s">
        <v>99</v>
      </c>
      <c r="C373" s="247"/>
      <c r="D373" s="247" t="s">
        <v>20</v>
      </c>
      <c r="E373" s="48" t="str">
        <f t="shared" si="5"/>
        <v>Allianz Parque</v>
      </c>
    </row>
    <row r="374" spans="1:5" x14ac:dyDescent="0.2">
      <c r="A374" s="244" t="s">
        <v>245</v>
      </c>
      <c r="B374" s="245" t="s">
        <v>97</v>
      </c>
      <c r="C374" s="245"/>
      <c r="D374" s="245" t="s">
        <v>55</v>
      </c>
      <c r="E374" s="48" t="str">
        <f t="shared" si="5"/>
        <v>Moisés Lucarelli</v>
      </c>
    </row>
    <row r="375" spans="1:5" x14ac:dyDescent="0.2">
      <c r="A375" s="246" t="s">
        <v>245</v>
      </c>
      <c r="B375" s="247" t="s">
        <v>16</v>
      </c>
      <c r="C375" s="247"/>
      <c r="D375" s="247" t="s">
        <v>19</v>
      </c>
      <c r="E375" s="48" t="str">
        <f t="shared" si="5"/>
        <v>Morumbi</v>
      </c>
    </row>
    <row r="376" spans="1:5" x14ac:dyDescent="0.2">
      <c r="A376" s="244" t="s">
        <v>245</v>
      </c>
      <c r="B376" s="245" t="s">
        <v>157</v>
      </c>
      <c r="C376" s="245"/>
      <c r="D376" s="245" t="s">
        <v>49</v>
      </c>
      <c r="E376" s="48" t="str">
        <f t="shared" si="5"/>
        <v>Ilha do Retiro</v>
      </c>
    </row>
    <row r="377" spans="1:5" x14ac:dyDescent="0.2">
      <c r="A377" s="246" t="s">
        <v>245</v>
      </c>
      <c r="B377" s="247" t="s">
        <v>116</v>
      </c>
      <c r="C377" s="247"/>
      <c r="D377" s="247" t="s">
        <v>131</v>
      </c>
      <c r="E377" s="48" t="str">
        <f t="shared" si="5"/>
        <v>Barradão</v>
      </c>
    </row>
    <row r="378" spans="1:5" x14ac:dyDescent="0.2">
      <c r="A378" s="252"/>
      <c r="B378" s="252"/>
      <c r="C378" s="252"/>
      <c r="D378" s="252"/>
      <c r="E378" s="48" t="e">
        <f t="shared" si="5"/>
        <v>#N/A</v>
      </c>
    </row>
    <row r="379" spans="1:5" x14ac:dyDescent="0.2">
      <c r="A379" s="286" t="s">
        <v>246</v>
      </c>
      <c r="B379" s="286"/>
      <c r="C379" s="286"/>
      <c r="D379" s="286"/>
      <c r="E379" s="48" t="e">
        <f t="shared" si="5"/>
        <v>#N/A</v>
      </c>
    </row>
    <row r="380" spans="1:5" x14ac:dyDescent="0.2">
      <c r="A380" s="244" t="s">
        <v>247</v>
      </c>
      <c r="B380" s="245" t="s">
        <v>131</v>
      </c>
      <c r="C380" s="245"/>
      <c r="D380" s="245" t="s">
        <v>16</v>
      </c>
      <c r="E380" s="48" t="str">
        <f t="shared" si="5"/>
        <v>Serra Dourada</v>
      </c>
    </row>
    <row r="381" spans="1:5" x14ac:dyDescent="0.2">
      <c r="A381" s="246" t="s">
        <v>247</v>
      </c>
      <c r="B381" s="247" t="s">
        <v>129</v>
      </c>
      <c r="C381" s="247"/>
      <c r="D381" s="247" t="s">
        <v>97</v>
      </c>
      <c r="E381" s="48" t="str">
        <f t="shared" si="5"/>
        <v>Arena Fonte Nova</v>
      </c>
    </row>
    <row r="382" spans="1:5" x14ac:dyDescent="0.2">
      <c r="A382" s="244" t="s">
        <v>247</v>
      </c>
      <c r="B382" s="245" t="s">
        <v>115</v>
      </c>
      <c r="C382" s="245"/>
      <c r="D382" s="245" t="s">
        <v>17</v>
      </c>
      <c r="E382" s="48" t="str">
        <f t="shared" si="5"/>
        <v>Nilton Santos</v>
      </c>
    </row>
    <row r="383" spans="1:5" x14ac:dyDescent="0.2">
      <c r="A383" s="246" t="s">
        <v>247</v>
      </c>
      <c r="B383" s="247" t="s">
        <v>100</v>
      </c>
      <c r="C383" s="247"/>
      <c r="D383" s="247" t="s">
        <v>157</v>
      </c>
      <c r="E383" s="48" t="str">
        <f t="shared" si="5"/>
        <v>Arena Condá</v>
      </c>
    </row>
    <row r="384" spans="1:5" x14ac:dyDescent="0.2">
      <c r="A384" s="244" t="s">
        <v>247</v>
      </c>
      <c r="B384" s="245" t="s">
        <v>55</v>
      </c>
      <c r="C384" s="245"/>
      <c r="D384" s="245" t="s">
        <v>99</v>
      </c>
      <c r="E384" s="48" t="str">
        <f t="shared" si="5"/>
        <v>Arena Corinthians</v>
      </c>
    </row>
    <row r="385" spans="1:5" x14ac:dyDescent="0.2">
      <c r="A385" s="246" t="s">
        <v>247</v>
      </c>
      <c r="B385" s="247" t="s">
        <v>49</v>
      </c>
      <c r="C385" s="247"/>
      <c r="D385" s="247" t="s">
        <v>128</v>
      </c>
      <c r="E385" s="48" t="str">
        <f t="shared" si="5"/>
        <v>Couto Pereira</v>
      </c>
    </row>
    <row r="386" spans="1:5" x14ac:dyDescent="0.2">
      <c r="A386" s="244" t="s">
        <v>247</v>
      </c>
      <c r="B386" s="245" t="s">
        <v>20</v>
      </c>
      <c r="C386" s="245"/>
      <c r="D386" s="245" t="s">
        <v>114</v>
      </c>
      <c r="E386" s="48" t="str">
        <f t="shared" si="5"/>
        <v>Mineirão</v>
      </c>
    </row>
    <row r="387" spans="1:5" x14ac:dyDescent="0.2">
      <c r="A387" s="246" t="s">
        <v>247</v>
      </c>
      <c r="B387" s="247" t="s">
        <v>21</v>
      </c>
      <c r="C387" s="247"/>
      <c r="D387" s="247" t="s">
        <v>18</v>
      </c>
      <c r="E387" s="48" t="str">
        <f t="shared" si="5"/>
        <v>Arena do Grêmio</v>
      </c>
    </row>
    <row r="388" spans="1:5" x14ac:dyDescent="0.2">
      <c r="A388" s="244" t="s">
        <v>247</v>
      </c>
      <c r="B388" s="245" t="s">
        <v>19</v>
      </c>
      <c r="C388" s="245"/>
      <c r="D388" s="245" t="s">
        <v>35</v>
      </c>
      <c r="E388" s="48" t="str">
        <f t="shared" si="5"/>
        <v>Vila Belmiro</v>
      </c>
    </row>
    <row r="389" spans="1:5" x14ac:dyDescent="0.2">
      <c r="A389" s="246" t="s">
        <v>247</v>
      </c>
      <c r="B389" s="247" t="s">
        <v>130</v>
      </c>
      <c r="C389" s="247"/>
      <c r="D389" s="247" t="s">
        <v>116</v>
      </c>
      <c r="E389" s="48" t="str">
        <f t="shared" si="5"/>
        <v>São Januário</v>
      </c>
    </row>
    <row r="390" spans="1:5" x14ac:dyDescent="0.2">
      <c r="A390" s="252"/>
      <c r="B390" s="252"/>
      <c r="C390" s="252"/>
      <c r="D390" s="252"/>
      <c r="E390" s="48" t="e">
        <f t="shared" si="5"/>
        <v>#N/A</v>
      </c>
    </row>
    <row r="391" spans="1:5" x14ac:dyDescent="0.2">
      <c r="A391" s="286" t="s">
        <v>248</v>
      </c>
      <c r="B391" s="286"/>
      <c r="C391" s="286"/>
      <c r="D391" s="286"/>
      <c r="E391" s="48" t="e">
        <f t="shared" si="5"/>
        <v>#N/A</v>
      </c>
    </row>
    <row r="392" spans="1:5" x14ac:dyDescent="0.2">
      <c r="A392" s="244" t="s">
        <v>249</v>
      </c>
      <c r="B392" s="245" t="s">
        <v>35</v>
      </c>
      <c r="C392" s="245"/>
      <c r="D392" s="245" t="s">
        <v>131</v>
      </c>
      <c r="E392" s="48" t="str">
        <f t="shared" si="5"/>
        <v>Independência</v>
      </c>
    </row>
    <row r="393" spans="1:5" x14ac:dyDescent="0.2">
      <c r="A393" s="246" t="s">
        <v>249</v>
      </c>
      <c r="B393" s="247" t="s">
        <v>114</v>
      </c>
      <c r="C393" s="247"/>
      <c r="D393" s="247" t="s">
        <v>55</v>
      </c>
      <c r="E393" s="48" t="str">
        <f t="shared" si="5"/>
        <v>Arena da Baixada</v>
      </c>
    </row>
    <row r="394" spans="1:5" x14ac:dyDescent="0.2">
      <c r="A394" s="244" t="s">
        <v>249</v>
      </c>
      <c r="B394" s="245" t="s">
        <v>128</v>
      </c>
      <c r="C394" s="245"/>
      <c r="D394" s="245" t="s">
        <v>129</v>
      </c>
      <c r="E394" s="48" t="str">
        <f t="shared" si="5"/>
        <v>Ressacada</v>
      </c>
    </row>
    <row r="395" spans="1:5" x14ac:dyDescent="0.2">
      <c r="A395" s="246" t="s">
        <v>249</v>
      </c>
      <c r="B395" s="247" t="s">
        <v>18</v>
      </c>
      <c r="C395" s="247"/>
      <c r="D395" s="247" t="s">
        <v>20</v>
      </c>
      <c r="E395" s="48" t="str">
        <f t="shared" ref="E395:E458" si="6">VLOOKUP(B395,$H$8:$I$27,2,FALSE)</f>
        <v>Maracanã</v>
      </c>
    </row>
    <row r="396" spans="1:5" x14ac:dyDescent="0.2">
      <c r="A396" s="244" t="s">
        <v>249</v>
      </c>
      <c r="B396" s="245" t="s">
        <v>17</v>
      </c>
      <c r="C396" s="245"/>
      <c r="D396" s="245" t="s">
        <v>49</v>
      </c>
      <c r="E396" s="48" t="str">
        <f t="shared" si="6"/>
        <v>Maracanã</v>
      </c>
    </row>
    <row r="397" spans="1:5" x14ac:dyDescent="0.2">
      <c r="A397" s="246" t="s">
        <v>249</v>
      </c>
      <c r="B397" s="247" t="s">
        <v>97</v>
      </c>
      <c r="C397" s="247"/>
      <c r="D397" s="247" t="s">
        <v>21</v>
      </c>
      <c r="E397" s="48" t="str">
        <f t="shared" si="6"/>
        <v>Moisés Lucarelli</v>
      </c>
    </row>
    <row r="398" spans="1:5" x14ac:dyDescent="0.2">
      <c r="A398" s="244" t="s">
        <v>249</v>
      </c>
      <c r="B398" s="245" t="s">
        <v>19</v>
      </c>
      <c r="C398" s="245"/>
      <c r="D398" s="245" t="s">
        <v>130</v>
      </c>
      <c r="E398" s="48" t="str">
        <f t="shared" si="6"/>
        <v>Vila Belmiro</v>
      </c>
    </row>
    <row r="399" spans="1:5" x14ac:dyDescent="0.2">
      <c r="A399" s="246" t="s">
        <v>249</v>
      </c>
      <c r="B399" s="247" t="s">
        <v>16</v>
      </c>
      <c r="C399" s="247"/>
      <c r="D399" s="247" t="s">
        <v>100</v>
      </c>
      <c r="E399" s="48" t="str">
        <f t="shared" si="6"/>
        <v>Morumbi</v>
      </c>
    </row>
    <row r="400" spans="1:5" x14ac:dyDescent="0.2">
      <c r="A400" s="244" t="s">
        <v>249</v>
      </c>
      <c r="B400" s="245" t="s">
        <v>157</v>
      </c>
      <c r="C400" s="245"/>
      <c r="D400" s="245" t="s">
        <v>115</v>
      </c>
      <c r="E400" s="48" t="str">
        <f t="shared" si="6"/>
        <v>Ilha do Retiro</v>
      </c>
    </row>
    <row r="401" spans="1:5" x14ac:dyDescent="0.2">
      <c r="A401" s="246" t="s">
        <v>249</v>
      </c>
      <c r="B401" s="247" t="s">
        <v>116</v>
      </c>
      <c r="C401" s="247"/>
      <c r="D401" s="247" t="s">
        <v>99</v>
      </c>
      <c r="E401" s="48" t="str">
        <f t="shared" si="6"/>
        <v>Barradão</v>
      </c>
    </row>
    <row r="402" spans="1:5" x14ac:dyDescent="0.2">
      <c r="A402" s="252"/>
      <c r="B402" s="252"/>
      <c r="C402" s="252"/>
      <c r="D402" s="252"/>
      <c r="E402" s="48" t="e">
        <f t="shared" si="6"/>
        <v>#N/A</v>
      </c>
    </row>
    <row r="403" spans="1:5" x14ac:dyDescent="0.2">
      <c r="A403" s="286" t="s">
        <v>250</v>
      </c>
      <c r="B403" s="286"/>
      <c r="C403" s="286"/>
      <c r="D403" s="286"/>
      <c r="E403" s="48" t="e">
        <f t="shared" si="6"/>
        <v>#N/A</v>
      </c>
    </row>
    <row r="404" spans="1:5" x14ac:dyDescent="0.2">
      <c r="A404" s="244" t="s">
        <v>251</v>
      </c>
      <c r="B404" s="245" t="s">
        <v>131</v>
      </c>
      <c r="C404" s="245"/>
      <c r="D404" s="245" t="s">
        <v>157</v>
      </c>
      <c r="E404" s="48" t="str">
        <f t="shared" si="6"/>
        <v>Serra Dourada</v>
      </c>
    </row>
    <row r="405" spans="1:5" x14ac:dyDescent="0.2">
      <c r="A405" s="246" t="s">
        <v>251</v>
      </c>
      <c r="B405" s="247" t="s">
        <v>129</v>
      </c>
      <c r="C405" s="247"/>
      <c r="D405" s="247" t="s">
        <v>35</v>
      </c>
      <c r="E405" s="48" t="str">
        <f t="shared" si="6"/>
        <v>Arena Fonte Nova</v>
      </c>
    </row>
    <row r="406" spans="1:5" x14ac:dyDescent="0.2">
      <c r="A406" s="244" t="s">
        <v>251</v>
      </c>
      <c r="B406" s="245" t="s">
        <v>115</v>
      </c>
      <c r="C406" s="245"/>
      <c r="D406" s="245" t="s">
        <v>114</v>
      </c>
      <c r="E406" s="48" t="str">
        <f t="shared" si="6"/>
        <v>Nilton Santos</v>
      </c>
    </row>
    <row r="407" spans="1:5" x14ac:dyDescent="0.2">
      <c r="A407" s="246" t="s">
        <v>251</v>
      </c>
      <c r="B407" s="247" t="s">
        <v>100</v>
      </c>
      <c r="C407" s="247"/>
      <c r="D407" s="247" t="s">
        <v>19</v>
      </c>
      <c r="E407" s="48" t="str">
        <f t="shared" si="6"/>
        <v>Arena Condá</v>
      </c>
    </row>
    <row r="408" spans="1:5" x14ac:dyDescent="0.2">
      <c r="A408" s="244" t="s">
        <v>251</v>
      </c>
      <c r="B408" s="245" t="s">
        <v>55</v>
      </c>
      <c r="C408" s="245"/>
      <c r="D408" s="245" t="s">
        <v>128</v>
      </c>
      <c r="E408" s="48" t="str">
        <f t="shared" si="6"/>
        <v>Arena Corinthians</v>
      </c>
    </row>
    <row r="409" spans="1:5" x14ac:dyDescent="0.2">
      <c r="A409" s="246" t="s">
        <v>251</v>
      </c>
      <c r="B409" s="247" t="s">
        <v>49</v>
      </c>
      <c r="C409" s="247"/>
      <c r="D409" s="247" t="s">
        <v>97</v>
      </c>
      <c r="E409" s="48" t="str">
        <f t="shared" si="6"/>
        <v>Couto Pereira</v>
      </c>
    </row>
    <row r="410" spans="1:5" x14ac:dyDescent="0.2">
      <c r="A410" s="244" t="s">
        <v>251</v>
      </c>
      <c r="B410" s="245" t="s">
        <v>20</v>
      </c>
      <c r="C410" s="245"/>
      <c r="D410" s="245" t="s">
        <v>17</v>
      </c>
      <c r="E410" s="48" t="str">
        <f t="shared" si="6"/>
        <v>Mineirão</v>
      </c>
    </row>
    <row r="411" spans="1:5" x14ac:dyDescent="0.2">
      <c r="A411" s="246" t="s">
        <v>251</v>
      </c>
      <c r="B411" s="247" t="s">
        <v>21</v>
      </c>
      <c r="C411" s="247"/>
      <c r="D411" s="247" t="s">
        <v>116</v>
      </c>
      <c r="E411" s="48" t="str">
        <f t="shared" si="6"/>
        <v>Arena do Grêmio</v>
      </c>
    </row>
    <row r="412" spans="1:5" x14ac:dyDescent="0.2">
      <c r="A412" s="244" t="s">
        <v>251</v>
      </c>
      <c r="B412" s="245" t="s">
        <v>99</v>
      </c>
      <c r="C412" s="245"/>
      <c r="D412" s="245" t="s">
        <v>18</v>
      </c>
      <c r="E412" s="48" t="str">
        <f t="shared" si="6"/>
        <v>Allianz Parque</v>
      </c>
    </row>
    <row r="413" spans="1:5" x14ac:dyDescent="0.2">
      <c r="A413" s="246" t="s">
        <v>251</v>
      </c>
      <c r="B413" s="247" t="s">
        <v>130</v>
      </c>
      <c r="C413" s="247"/>
      <c r="D413" s="247" t="s">
        <v>16</v>
      </c>
      <c r="E413" s="48" t="str">
        <f t="shared" si="6"/>
        <v>São Januário</v>
      </c>
    </row>
    <row r="414" spans="1:5" x14ac:dyDescent="0.2">
      <c r="A414" s="252"/>
      <c r="B414" s="252"/>
      <c r="C414" s="252"/>
      <c r="D414" s="252"/>
      <c r="E414" s="48" t="e">
        <f t="shared" si="6"/>
        <v>#N/A</v>
      </c>
    </row>
    <row r="415" spans="1:5" x14ac:dyDescent="0.2">
      <c r="A415" s="286" t="s">
        <v>252</v>
      </c>
      <c r="B415" s="286"/>
      <c r="C415" s="286"/>
      <c r="D415" s="286"/>
      <c r="E415" s="48" t="e">
        <f t="shared" si="6"/>
        <v>#N/A</v>
      </c>
    </row>
    <row r="416" spans="1:5" x14ac:dyDescent="0.2">
      <c r="A416" s="244" t="s">
        <v>253</v>
      </c>
      <c r="B416" s="245" t="s">
        <v>129</v>
      </c>
      <c r="C416" s="245"/>
      <c r="D416" s="245" t="s">
        <v>19</v>
      </c>
      <c r="E416" s="48" t="str">
        <f t="shared" si="6"/>
        <v>Arena Fonte Nova</v>
      </c>
    </row>
    <row r="417" spans="1:5" x14ac:dyDescent="0.2">
      <c r="A417" s="246" t="s">
        <v>253</v>
      </c>
      <c r="B417" s="247" t="s">
        <v>115</v>
      </c>
      <c r="C417" s="247"/>
      <c r="D417" s="247" t="s">
        <v>131</v>
      </c>
      <c r="E417" s="48" t="str">
        <f t="shared" si="6"/>
        <v>Nilton Santos</v>
      </c>
    </row>
    <row r="418" spans="1:5" x14ac:dyDescent="0.2">
      <c r="A418" s="244" t="s">
        <v>253</v>
      </c>
      <c r="B418" s="245" t="s">
        <v>100</v>
      </c>
      <c r="C418" s="245"/>
      <c r="D418" s="245" t="s">
        <v>116</v>
      </c>
      <c r="E418" s="48" t="str">
        <f t="shared" si="6"/>
        <v>Arena Condá</v>
      </c>
    </row>
    <row r="419" spans="1:5" x14ac:dyDescent="0.2">
      <c r="A419" s="246" t="s">
        <v>253</v>
      </c>
      <c r="B419" s="247" t="s">
        <v>55</v>
      </c>
      <c r="C419" s="247"/>
      <c r="D419" s="247" t="s">
        <v>17</v>
      </c>
      <c r="E419" s="48" t="str">
        <f t="shared" si="6"/>
        <v>Arena Corinthians</v>
      </c>
    </row>
    <row r="420" spans="1:5" x14ac:dyDescent="0.2">
      <c r="A420" s="244" t="s">
        <v>253</v>
      </c>
      <c r="B420" s="245" t="s">
        <v>49</v>
      </c>
      <c r="C420" s="245"/>
      <c r="D420" s="245" t="s">
        <v>18</v>
      </c>
      <c r="E420" s="48" t="str">
        <f t="shared" si="6"/>
        <v>Couto Pereira</v>
      </c>
    </row>
    <row r="421" spans="1:5" x14ac:dyDescent="0.2">
      <c r="A421" s="246" t="s">
        <v>253</v>
      </c>
      <c r="B421" s="247" t="s">
        <v>20</v>
      </c>
      <c r="C421" s="247"/>
      <c r="D421" s="247" t="s">
        <v>128</v>
      </c>
      <c r="E421" s="48" t="str">
        <f t="shared" si="6"/>
        <v>Mineirão</v>
      </c>
    </row>
    <row r="422" spans="1:5" x14ac:dyDescent="0.2">
      <c r="A422" s="244" t="s">
        <v>253</v>
      </c>
      <c r="B422" s="245" t="s">
        <v>21</v>
      </c>
      <c r="C422" s="245"/>
      <c r="D422" s="245" t="s">
        <v>16</v>
      </c>
      <c r="E422" s="48" t="str">
        <f t="shared" si="6"/>
        <v>Arena do Grêmio</v>
      </c>
    </row>
    <row r="423" spans="1:5" x14ac:dyDescent="0.2">
      <c r="A423" s="246" t="s">
        <v>253</v>
      </c>
      <c r="B423" s="247" t="s">
        <v>99</v>
      </c>
      <c r="C423" s="247"/>
      <c r="D423" s="247" t="s">
        <v>157</v>
      </c>
      <c r="E423" s="48" t="str">
        <f t="shared" si="6"/>
        <v>Allianz Parque</v>
      </c>
    </row>
    <row r="424" spans="1:5" x14ac:dyDescent="0.2">
      <c r="A424" s="244" t="s">
        <v>253</v>
      </c>
      <c r="B424" s="245" t="s">
        <v>97</v>
      </c>
      <c r="C424" s="245"/>
      <c r="D424" s="245" t="s">
        <v>114</v>
      </c>
      <c r="E424" s="48" t="str">
        <f t="shared" si="6"/>
        <v>Moisés Lucarelli</v>
      </c>
    </row>
    <row r="425" spans="1:5" x14ac:dyDescent="0.2">
      <c r="A425" s="246" t="s">
        <v>253</v>
      </c>
      <c r="B425" s="247" t="s">
        <v>130</v>
      </c>
      <c r="C425" s="247"/>
      <c r="D425" s="247" t="s">
        <v>35</v>
      </c>
      <c r="E425" s="48" t="str">
        <f t="shared" si="6"/>
        <v>São Januário</v>
      </c>
    </row>
    <row r="426" spans="1:5" x14ac:dyDescent="0.2">
      <c r="A426" s="252"/>
      <c r="B426" s="252"/>
      <c r="C426" s="252"/>
      <c r="D426" s="252"/>
      <c r="E426" s="48" t="e">
        <f t="shared" si="6"/>
        <v>#N/A</v>
      </c>
    </row>
    <row r="427" spans="1:5" x14ac:dyDescent="0.2">
      <c r="A427" s="286" t="s">
        <v>254</v>
      </c>
      <c r="B427" s="286"/>
      <c r="C427" s="286"/>
      <c r="D427" s="286"/>
      <c r="E427" s="48" t="e">
        <f t="shared" si="6"/>
        <v>#N/A</v>
      </c>
    </row>
    <row r="428" spans="1:5" x14ac:dyDescent="0.2">
      <c r="A428" s="244" t="s">
        <v>255</v>
      </c>
      <c r="B428" s="245" t="s">
        <v>131</v>
      </c>
      <c r="C428" s="245"/>
      <c r="D428" s="245" t="s">
        <v>100</v>
      </c>
      <c r="E428" s="48" t="str">
        <f t="shared" si="6"/>
        <v>Serra Dourada</v>
      </c>
    </row>
    <row r="429" spans="1:5" x14ac:dyDescent="0.2">
      <c r="A429" s="246" t="s">
        <v>255</v>
      </c>
      <c r="B429" s="247" t="s">
        <v>35</v>
      </c>
      <c r="C429" s="247"/>
      <c r="D429" s="247" t="s">
        <v>49</v>
      </c>
      <c r="E429" s="48" t="str">
        <f t="shared" si="6"/>
        <v>Independência</v>
      </c>
    </row>
    <row r="430" spans="1:5" x14ac:dyDescent="0.2">
      <c r="A430" s="244" t="s">
        <v>255</v>
      </c>
      <c r="B430" s="245" t="s">
        <v>114</v>
      </c>
      <c r="C430" s="245"/>
      <c r="D430" s="245" t="s">
        <v>130</v>
      </c>
      <c r="E430" s="48" t="str">
        <f t="shared" si="6"/>
        <v>Arena da Baixada</v>
      </c>
    </row>
    <row r="431" spans="1:5" x14ac:dyDescent="0.2">
      <c r="A431" s="246" t="s">
        <v>255</v>
      </c>
      <c r="B431" s="247" t="s">
        <v>128</v>
      </c>
      <c r="C431" s="247"/>
      <c r="D431" s="247" t="s">
        <v>99</v>
      </c>
      <c r="E431" s="48" t="str">
        <f t="shared" si="6"/>
        <v>Ressacada</v>
      </c>
    </row>
    <row r="432" spans="1:5" x14ac:dyDescent="0.2">
      <c r="A432" s="244" t="s">
        <v>255</v>
      </c>
      <c r="B432" s="245" t="s">
        <v>18</v>
      </c>
      <c r="C432" s="245"/>
      <c r="D432" s="245" t="s">
        <v>55</v>
      </c>
      <c r="E432" s="48" t="str">
        <f t="shared" si="6"/>
        <v>Maracanã</v>
      </c>
    </row>
    <row r="433" spans="1:5" x14ac:dyDescent="0.2">
      <c r="A433" s="246" t="s">
        <v>255</v>
      </c>
      <c r="B433" s="247" t="s">
        <v>17</v>
      </c>
      <c r="C433" s="247"/>
      <c r="D433" s="247" t="s">
        <v>97</v>
      </c>
      <c r="E433" s="48" t="str">
        <f t="shared" si="6"/>
        <v>Maracanã</v>
      </c>
    </row>
    <row r="434" spans="1:5" x14ac:dyDescent="0.2">
      <c r="A434" s="244" t="s">
        <v>255</v>
      </c>
      <c r="B434" s="245" t="s">
        <v>19</v>
      </c>
      <c r="C434" s="245"/>
      <c r="D434" s="245" t="s">
        <v>21</v>
      </c>
      <c r="E434" s="48" t="str">
        <f t="shared" si="6"/>
        <v>Vila Belmiro</v>
      </c>
    </row>
    <row r="435" spans="1:5" x14ac:dyDescent="0.2">
      <c r="A435" s="246" t="s">
        <v>255</v>
      </c>
      <c r="B435" s="247" t="s">
        <v>16</v>
      </c>
      <c r="C435" s="247"/>
      <c r="D435" s="247" t="s">
        <v>115</v>
      </c>
      <c r="E435" s="48" t="str">
        <f t="shared" si="6"/>
        <v>Morumbi</v>
      </c>
    </row>
    <row r="436" spans="1:5" x14ac:dyDescent="0.2">
      <c r="A436" s="244" t="s">
        <v>255</v>
      </c>
      <c r="B436" s="245" t="s">
        <v>157</v>
      </c>
      <c r="C436" s="245"/>
      <c r="D436" s="245" t="s">
        <v>129</v>
      </c>
      <c r="E436" s="48" t="str">
        <f t="shared" si="6"/>
        <v>Ilha do Retiro</v>
      </c>
    </row>
    <row r="437" spans="1:5" x14ac:dyDescent="0.2">
      <c r="A437" s="246" t="s">
        <v>255</v>
      </c>
      <c r="B437" s="247" t="s">
        <v>116</v>
      </c>
      <c r="C437" s="247"/>
      <c r="D437" s="247" t="s">
        <v>20</v>
      </c>
      <c r="E437" s="48" t="str">
        <f t="shared" si="6"/>
        <v>Barradão</v>
      </c>
    </row>
    <row r="438" spans="1:5" x14ac:dyDescent="0.2">
      <c r="A438" s="252"/>
      <c r="B438" s="252"/>
      <c r="C438" s="252"/>
      <c r="D438" s="252"/>
      <c r="E438" s="48" t="e">
        <f t="shared" si="6"/>
        <v>#N/A</v>
      </c>
    </row>
    <row r="439" spans="1:5" x14ac:dyDescent="0.2">
      <c r="A439" s="286" t="s">
        <v>256</v>
      </c>
      <c r="B439" s="286"/>
      <c r="C439" s="286"/>
      <c r="D439" s="286"/>
      <c r="E439" s="48" t="e">
        <f t="shared" si="6"/>
        <v>#N/A</v>
      </c>
    </row>
    <row r="440" spans="1:5" x14ac:dyDescent="0.2">
      <c r="A440" s="244" t="s">
        <v>257</v>
      </c>
      <c r="B440" s="245" t="s">
        <v>128</v>
      </c>
      <c r="C440" s="245"/>
      <c r="D440" s="245" t="s">
        <v>114</v>
      </c>
      <c r="E440" s="48" t="str">
        <f t="shared" si="6"/>
        <v>Ressacada</v>
      </c>
    </row>
    <row r="441" spans="1:5" x14ac:dyDescent="0.2">
      <c r="A441" s="246" t="s">
        <v>257</v>
      </c>
      <c r="B441" s="247" t="s">
        <v>129</v>
      </c>
      <c r="C441" s="247"/>
      <c r="D441" s="247" t="s">
        <v>100</v>
      </c>
      <c r="E441" s="48" t="str">
        <f t="shared" si="6"/>
        <v>Arena Fonte Nova</v>
      </c>
    </row>
    <row r="442" spans="1:5" x14ac:dyDescent="0.2">
      <c r="A442" s="244" t="s">
        <v>257</v>
      </c>
      <c r="B442" s="245" t="s">
        <v>55</v>
      </c>
      <c r="C442" s="245"/>
      <c r="D442" s="245" t="s">
        <v>35</v>
      </c>
      <c r="E442" s="48" t="str">
        <f t="shared" si="6"/>
        <v>Arena Corinthians</v>
      </c>
    </row>
    <row r="443" spans="1:5" x14ac:dyDescent="0.2">
      <c r="A443" s="246" t="s">
        <v>257</v>
      </c>
      <c r="B443" s="247" t="s">
        <v>49</v>
      </c>
      <c r="C443" s="247"/>
      <c r="D443" s="247" t="s">
        <v>16</v>
      </c>
      <c r="E443" s="48" t="str">
        <f t="shared" si="6"/>
        <v>Couto Pereira</v>
      </c>
    </row>
    <row r="444" spans="1:5" x14ac:dyDescent="0.2">
      <c r="A444" s="244" t="s">
        <v>257</v>
      </c>
      <c r="B444" s="245" t="s">
        <v>20</v>
      </c>
      <c r="C444" s="245"/>
      <c r="D444" s="245" t="s">
        <v>130</v>
      </c>
      <c r="E444" s="48" t="str">
        <f t="shared" si="6"/>
        <v>Mineirão</v>
      </c>
    </row>
    <row r="445" spans="1:5" x14ac:dyDescent="0.2">
      <c r="A445" s="246" t="s">
        <v>257</v>
      </c>
      <c r="B445" s="247" t="s">
        <v>18</v>
      </c>
      <c r="C445" s="247"/>
      <c r="D445" s="247" t="s">
        <v>19</v>
      </c>
      <c r="E445" s="48" t="str">
        <f t="shared" si="6"/>
        <v>Maracanã</v>
      </c>
    </row>
    <row r="446" spans="1:5" x14ac:dyDescent="0.2">
      <c r="A446" s="244" t="s">
        <v>257</v>
      </c>
      <c r="B446" s="245" t="s">
        <v>17</v>
      </c>
      <c r="C446" s="245"/>
      <c r="D446" s="245" t="s">
        <v>157</v>
      </c>
      <c r="E446" s="48" t="str">
        <f t="shared" si="6"/>
        <v>Maracanã</v>
      </c>
    </row>
    <row r="447" spans="1:5" x14ac:dyDescent="0.2">
      <c r="A447" s="246" t="s">
        <v>257</v>
      </c>
      <c r="B447" s="247" t="s">
        <v>21</v>
      </c>
      <c r="C447" s="247"/>
      <c r="D447" s="247" t="s">
        <v>131</v>
      </c>
      <c r="E447" s="48" t="str">
        <f t="shared" si="6"/>
        <v>Arena do Grêmio</v>
      </c>
    </row>
    <row r="448" spans="1:5" x14ac:dyDescent="0.2">
      <c r="A448" s="244" t="s">
        <v>257</v>
      </c>
      <c r="B448" s="245" t="s">
        <v>99</v>
      </c>
      <c r="C448" s="245"/>
      <c r="D448" s="245" t="s">
        <v>115</v>
      </c>
      <c r="E448" s="48" t="str">
        <f t="shared" si="6"/>
        <v>Allianz Parque</v>
      </c>
    </row>
    <row r="449" spans="1:5" x14ac:dyDescent="0.2">
      <c r="A449" s="246" t="s">
        <v>257</v>
      </c>
      <c r="B449" s="247" t="s">
        <v>97</v>
      </c>
      <c r="C449" s="247"/>
      <c r="D449" s="247" t="s">
        <v>116</v>
      </c>
      <c r="E449" s="48" t="str">
        <f t="shared" si="6"/>
        <v>Moisés Lucarelli</v>
      </c>
    </row>
    <row r="450" spans="1:5" x14ac:dyDescent="0.2">
      <c r="A450" s="252"/>
      <c r="B450" s="252"/>
      <c r="C450" s="252"/>
      <c r="D450" s="252"/>
      <c r="E450" s="48" t="e">
        <f t="shared" si="6"/>
        <v>#N/A</v>
      </c>
    </row>
    <row r="451" spans="1:5" x14ac:dyDescent="0.2">
      <c r="A451" s="286" t="s">
        <v>258</v>
      </c>
      <c r="B451" s="286"/>
      <c r="C451" s="286"/>
      <c r="D451" s="286"/>
      <c r="E451" s="48" t="e">
        <f t="shared" si="6"/>
        <v>#N/A</v>
      </c>
    </row>
    <row r="452" spans="1:5" x14ac:dyDescent="0.2">
      <c r="A452" s="244" t="s">
        <v>259</v>
      </c>
      <c r="B452" s="245" t="s">
        <v>131</v>
      </c>
      <c r="C452" s="245"/>
      <c r="D452" s="245" t="s">
        <v>17</v>
      </c>
      <c r="E452" s="48" t="str">
        <f t="shared" si="6"/>
        <v>Serra Dourada</v>
      </c>
    </row>
    <row r="453" spans="1:5" x14ac:dyDescent="0.2">
      <c r="A453" s="246" t="s">
        <v>259</v>
      </c>
      <c r="B453" s="247" t="s">
        <v>35</v>
      </c>
      <c r="C453" s="247"/>
      <c r="D453" s="247" t="s">
        <v>21</v>
      </c>
      <c r="E453" s="48" t="str">
        <f t="shared" si="6"/>
        <v>Independência</v>
      </c>
    </row>
    <row r="454" spans="1:5" x14ac:dyDescent="0.2">
      <c r="A454" s="244" t="s">
        <v>259</v>
      </c>
      <c r="B454" s="245" t="s">
        <v>114</v>
      </c>
      <c r="C454" s="245"/>
      <c r="D454" s="245" t="s">
        <v>99</v>
      </c>
      <c r="E454" s="48" t="str">
        <f t="shared" si="6"/>
        <v>Arena da Baixada</v>
      </c>
    </row>
    <row r="455" spans="1:5" x14ac:dyDescent="0.2">
      <c r="A455" s="246" t="s">
        <v>259</v>
      </c>
      <c r="B455" s="247" t="s">
        <v>115</v>
      </c>
      <c r="C455" s="247"/>
      <c r="D455" s="247" t="s">
        <v>20</v>
      </c>
      <c r="E455" s="48" t="str">
        <f t="shared" si="6"/>
        <v>Nilton Santos</v>
      </c>
    </row>
    <row r="456" spans="1:5" x14ac:dyDescent="0.2">
      <c r="A456" s="244" t="s">
        <v>259</v>
      </c>
      <c r="B456" s="245" t="s">
        <v>100</v>
      </c>
      <c r="C456" s="245"/>
      <c r="D456" s="245" t="s">
        <v>49</v>
      </c>
      <c r="E456" s="48" t="str">
        <f t="shared" si="6"/>
        <v>Arena Condá</v>
      </c>
    </row>
    <row r="457" spans="1:5" x14ac:dyDescent="0.2">
      <c r="A457" s="246" t="s">
        <v>259</v>
      </c>
      <c r="B457" s="247" t="s">
        <v>19</v>
      </c>
      <c r="C457" s="247"/>
      <c r="D457" s="247" t="s">
        <v>128</v>
      </c>
      <c r="E457" s="48" t="str">
        <f t="shared" si="6"/>
        <v>Vila Belmiro</v>
      </c>
    </row>
    <row r="458" spans="1:5" x14ac:dyDescent="0.2">
      <c r="A458" s="244" t="s">
        <v>259</v>
      </c>
      <c r="B458" s="245" t="s">
        <v>16</v>
      </c>
      <c r="C458" s="245"/>
      <c r="D458" s="245" t="s">
        <v>129</v>
      </c>
      <c r="E458" s="48" t="str">
        <f t="shared" si="6"/>
        <v>Morumbi</v>
      </c>
    </row>
    <row r="459" spans="1:5" x14ac:dyDescent="0.2">
      <c r="A459" s="246" t="s">
        <v>259</v>
      </c>
      <c r="B459" s="247" t="s">
        <v>157</v>
      </c>
      <c r="C459" s="247"/>
      <c r="D459" s="247" t="s">
        <v>55</v>
      </c>
      <c r="E459" s="48" t="str">
        <f t="shared" ref="E459:E460" si="7">VLOOKUP(B459,$H$8:$I$27,2,FALSE)</f>
        <v>Ilha do Retiro</v>
      </c>
    </row>
    <row r="460" spans="1:5" x14ac:dyDescent="0.2">
      <c r="A460" s="244" t="s">
        <v>259</v>
      </c>
      <c r="B460" s="245" t="s">
        <v>130</v>
      </c>
      <c r="C460" s="245"/>
      <c r="D460" s="245" t="s">
        <v>97</v>
      </c>
      <c r="E460" s="48" t="str">
        <f t="shared" si="7"/>
        <v>São Januário</v>
      </c>
    </row>
    <row r="461" spans="1:5" x14ac:dyDescent="0.2">
      <c r="A461" s="246" t="s">
        <v>259</v>
      </c>
      <c r="B461" s="247" t="s">
        <v>116</v>
      </c>
      <c r="C461" s="247"/>
      <c r="D461" s="247" t="s">
        <v>18</v>
      </c>
      <c r="E461" t="str">
        <f>VLOOKUP(B461,$H$8:$I$27,2,FALSE)</f>
        <v>Barradão</v>
      </c>
    </row>
    <row r="462" spans="1:5" x14ac:dyDescent="0.2">
      <c r="A462" s="256"/>
      <c r="B462" s="256"/>
      <c r="C462" s="256"/>
      <c r="D462" s="256"/>
      <c r="E462" s="257"/>
    </row>
    <row r="463" spans="1:5" x14ac:dyDescent="0.2">
      <c r="A463" s="257"/>
      <c r="B463" s="257"/>
      <c r="C463" s="257"/>
      <c r="D463" s="257"/>
      <c r="E463" s="257"/>
    </row>
    <row r="464" spans="1:5" x14ac:dyDescent="0.2">
      <c r="A464" s="257"/>
      <c r="B464" s="257"/>
      <c r="C464" s="257"/>
      <c r="D464" s="257"/>
      <c r="E464" s="257"/>
    </row>
  </sheetData>
  <mergeCells count="42">
    <mergeCell ref="A55:D55"/>
    <mergeCell ref="A67:D67"/>
    <mergeCell ref="A79:D79"/>
    <mergeCell ref="A91:D91"/>
    <mergeCell ref="A103:D103"/>
    <mergeCell ref="A247:D247"/>
    <mergeCell ref="A115:D115"/>
    <mergeCell ref="A127:D127"/>
    <mergeCell ref="A139:D139"/>
    <mergeCell ref="A151:D151"/>
    <mergeCell ref="A163:D163"/>
    <mergeCell ref="A175:D175"/>
    <mergeCell ref="A187:D187"/>
    <mergeCell ref="A199:D199"/>
    <mergeCell ref="A211:D211"/>
    <mergeCell ref="A223:D223"/>
    <mergeCell ref="A235:D235"/>
    <mergeCell ref="A391:D391"/>
    <mergeCell ref="A259:D259"/>
    <mergeCell ref="A271:D271"/>
    <mergeCell ref="A283:D283"/>
    <mergeCell ref="A295:D295"/>
    <mergeCell ref="A307:D307"/>
    <mergeCell ref="A319:D319"/>
    <mergeCell ref="A331:D331"/>
    <mergeCell ref="A343:D343"/>
    <mergeCell ref="A355:D355"/>
    <mergeCell ref="A367:D367"/>
    <mergeCell ref="A379:D379"/>
    <mergeCell ref="A403:D403"/>
    <mergeCell ref="A415:D415"/>
    <mergeCell ref="A427:D427"/>
    <mergeCell ref="A439:D439"/>
    <mergeCell ref="A451:D451"/>
    <mergeCell ref="A6:D6"/>
    <mergeCell ref="A19:D19"/>
    <mergeCell ref="A31:D31"/>
    <mergeCell ref="A43:D43"/>
    <mergeCell ref="H7:I7"/>
    <mergeCell ref="H6:I6"/>
    <mergeCell ref="E6:E7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B1:S26"/>
  <sheetViews>
    <sheetView showGridLines="0" workbookViewId="0">
      <selection activeCell="P15" sqref="P15"/>
    </sheetView>
  </sheetViews>
  <sheetFormatPr defaultRowHeight="12" x14ac:dyDescent="0.2"/>
  <cols>
    <col min="1" max="1" width="4.5703125" customWidth="1"/>
    <col min="2" max="2" width="4.28515625" bestFit="1" customWidth="1"/>
    <col min="3" max="3" width="14.5703125" customWidth="1"/>
    <col min="4" max="4" width="6" customWidth="1"/>
    <col min="5" max="5" width="5.5703125" customWidth="1"/>
    <col min="6" max="6" width="9.7109375" customWidth="1"/>
    <col min="7" max="7" width="8.42578125" customWidth="1"/>
    <col min="8" max="8" width="6.5703125" customWidth="1"/>
    <col min="9" max="9" width="7.5703125" customWidth="1"/>
    <col min="10" max="10" width="7.140625" customWidth="1"/>
    <col min="11" max="11" width="5.7109375" customWidth="1"/>
    <col min="12" max="12" width="2.7109375" customWidth="1"/>
    <col min="13" max="13" width="9.7109375" customWidth="1"/>
    <col min="14" max="14" width="12.5703125" customWidth="1"/>
  </cols>
  <sheetData>
    <row r="1" spans="2:19" ht="22.5" x14ac:dyDescent="0.2">
      <c r="B1" s="148"/>
      <c r="C1" s="149" t="s">
        <v>28</v>
      </c>
      <c r="D1" s="150" t="s">
        <v>29</v>
      </c>
      <c r="E1" s="150" t="s">
        <v>30</v>
      </c>
      <c r="F1" s="150" t="s">
        <v>31</v>
      </c>
      <c r="G1" s="150" t="s">
        <v>32</v>
      </c>
      <c r="H1" s="150" t="s">
        <v>8</v>
      </c>
      <c r="I1" s="150" t="s">
        <v>96</v>
      </c>
      <c r="J1" s="150" t="s">
        <v>95</v>
      </c>
      <c r="K1" s="150" t="s">
        <v>33</v>
      </c>
      <c r="L1" s="150"/>
      <c r="M1" s="150" t="s">
        <v>93</v>
      </c>
      <c r="N1" s="150" t="s">
        <v>94</v>
      </c>
    </row>
    <row r="2" spans="2:19" ht="12.95" customHeight="1" x14ac:dyDescent="0.2">
      <c r="B2" s="143">
        <f>TABELA!I6</f>
        <v>1</v>
      </c>
      <c r="C2" s="144" t="str">
        <f>TABELA!J6</f>
        <v>Chapecoense</v>
      </c>
      <c r="D2" s="145">
        <f>TABELA!K6</f>
        <v>7</v>
      </c>
      <c r="E2" s="145">
        <f>TABELA!L6</f>
        <v>3</v>
      </c>
      <c r="F2" s="145">
        <f>TABELA!M6</f>
        <v>2</v>
      </c>
      <c r="G2" s="145">
        <f>TABELA!N6</f>
        <v>1</v>
      </c>
      <c r="H2" s="145">
        <f>TABELA!O6</f>
        <v>0</v>
      </c>
      <c r="I2" s="145">
        <f>TABELA!P6</f>
        <v>4</v>
      </c>
      <c r="J2" s="145">
        <f>TABELA!Q6</f>
        <v>1</v>
      </c>
      <c r="K2" s="145">
        <f>TABELA!R6</f>
        <v>3</v>
      </c>
      <c r="L2" s="146"/>
      <c r="M2" s="145">
        <f>TABELA!T6</f>
        <v>2</v>
      </c>
      <c r="N2" s="147">
        <f>TABELA!U6</f>
        <v>0.77777777777777779</v>
      </c>
    </row>
    <row r="3" spans="2:19" ht="12.95" customHeight="1" x14ac:dyDescent="0.2">
      <c r="B3" s="23">
        <f>TABELA!I7</f>
        <v>2</v>
      </c>
      <c r="C3" s="28" t="str">
        <f>TABELA!J7</f>
        <v>Cruzeiro</v>
      </c>
      <c r="D3" s="21">
        <f>TABELA!K7</f>
        <v>7</v>
      </c>
      <c r="E3" s="21">
        <f>TABELA!L7</f>
        <v>3</v>
      </c>
      <c r="F3" s="21">
        <f>TABELA!M7</f>
        <v>2</v>
      </c>
      <c r="G3" s="21">
        <f>TABELA!N7</f>
        <v>1</v>
      </c>
      <c r="H3" s="21">
        <f>TABELA!O7</f>
        <v>0</v>
      </c>
      <c r="I3" s="21">
        <f>TABELA!P7</f>
        <v>3</v>
      </c>
      <c r="J3" s="21">
        <f>TABELA!Q7</f>
        <v>1</v>
      </c>
      <c r="K3" s="21">
        <f>TABELA!R7</f>
        <v>2</v>
      </c>
      <c r="L3" s="29"/>
      <c r="M3" s="21">
        <f>TABELA!T7</f>
        <v>2</v>
      </c>
      <c r="N3" s="30">
        <f>TABELA!U7</f>
        <v>0.77777777777777779</v>
      </c>
      <c r="Q3" s="289" t="s">
        <v>152</v>
      </c>
      <c r="R3" s="289"/>
      <c r="S3" s="289"/>
    </row>
    <row r="4" spans="2:19" ht="12.95" customHeight="1" x14ac:dyDescent="0.2">
      <c r="B4" s="23">
        <f>TABELA!I8</f>
        <v>3</v>
      </c>
      <c r="C4" s="28" t="str">
        <f>TABELA!J8</f>
        <v>Corinthians</v>
      </c>
      <c r="D4" s="21">
        <f>TABELA!K8</f>
        <v>7</v>
      </c>
      <c r="E4" s="21">
        <f>TABELA!L8</f>
        <v>3</v>
      </c>
      <c r="F4" s="21">
        <f>TABELA!M8</f>
        <v>2</v>
      </c>
      <c r="G4" s="21">
        <f>TABELA!N8</f>
        <v>1</v>
      </c>
      <c r="H4" s="21">
        <f>TABELA!O8</f>
        <v>0</v>
      </c>
      <c r="I4" s="21">
        <f>TABELA!P8</f>
        <v>3</v>
      </c>
      <c r="J4" s="21">
        <f>TABELA!Q8</f>
        <v>1</v>
      </c>
      <c r="K4" s="21">
        <f>TABELA!R8</f>
        <v>2</v>
      </c>
      <c r="L4" s="29"/>
      <c r="M4" s="21">
        <f>TABELA!T8</f>
        <v>2</v>
      </c>
      <c r="N4" s="30">
        <f>TABELA!U8</f>
        <v>0.77777777777777779</v>
      </c>
      <c r="P4" s="20"/>
    </row>
    <row r="5" spans="2:19" ht="12.95" customHeight="1" x14ac:dyDescent="0.25">
      <c r="B5" s="23">
        <f>TABELA!I9</f>
        <v>4</v>
      </c>
      <c r="C5" s="28" t="str">
        <f>TABELA!J9</f>
        <v>Grêmio</v>
      </c>
      <c r="D5" s="21">
        <f>TABELA!K9</f>
        <v>6</v>
      </c>
      <c r="E5" s="21">
        <f>TABELA!L9</f>
        <v>3</v>
      </c>
      <c r="F5" s="21">
        <f>TABELA!M9</f>
        <v>2</v>
      </c>
      <c r="G5" s="21">
        <f>TABELA!N9</f>
        <v>0</v>
      </c>
      <c r="H5" s="21">
        <f>TABELA!O9</f>
        <v>1</v>
      </c>
      <c r="I5" s="21">
        <f>TABELA!P9</f>
        <v>7</v>
      </c>
      <c r="J5" s="21">
        <f>TABELA!Q9</f>
        <v>4</v>
      </c>
      <c r="K5" s="21">
        <f>TABELA!R9</f>
        <v>3</v>
      </c>
      <c r="L5" s="29"/>
      <c r="M5" s="21">
        <f>TABELA!T9</f>
        <v>3</v>
      </c>
      <c r="N5" s="30">
        <f>TABELA!U9</f>
        <v>0.66666666666666663</v>
      </c>
      <c r="Q5" s="290" t="s">
        <v>108</v>
      </c>
      <c r="R5" s="291"/>
      <c r="S5" s="291"/>
    </row>
    <row r="6" spans="2:19" ht="12.95" customHeight="1" x14ac:dyDescent="0.2">
      <c r="B6" s="24">
        <f>TABELA!I10</f>
        <v>5</v>
      </c>
      <c r="C6" s="28" t="str">
        <f>TABELA!J10</f>
        <v>Coritiba</v>
      </c>
      <c r="D6" s="21">
        <f>TABELA!K10</f>
        <v>6</v>
      </c>
      <c r="E6" s="21">
        <f>TABELA!L10</f>
        <v>3</v>
      </c>
      <c r="F6" s="21">
        <f>TABELA!M10</f>
        <v>2</v>
      </c>
      <c r="G6" s="21">
        <f>TABELA!N10</f>
        <v>0</v>
      </c>
      <c r="H6" s="21">
        <f>TABELA!O10</f>
        <v>1</v>
      </c>
      <c r="I6" s="21">
        <f>TABELA!P10</f>
        <v>5</v>
      </c>
      <c r="J6" s="21">
        <f>TABELA!Q10</f>
        <v>2</v>
      </c>
      <c r="K6" s="21">
        <f>TABELA!R10</f>
        <v>3</v>
      </c>
      <c r="L6" s="29"/>
      <c r="M6" s="21">
        <f>TABELA!T10</f>
        <v>3</v>
      </c>
      <c r="N6" s="30">
        <f>TABELA!U10</f>
        <v>0.66666666666666663</v>
      </c>
    </row>
    <row r="7" spans="2:19" ht="12.95" customHeight="1" x14ac:dyDescent="0.2">
      <c r="B7" s="24">
        <f>TABELA!I11</f>
        <v>6</v>
      </c>
      <c r="C7" s="28" t="str">
        <f>TABELA!J11</f>
        <v>São Paulo</v>
      </c>
      <c r="D7" s="21">
        <f>TABELA!K11</f>
        <v>6</v>
      </c>
      <c r="E7" s="21">
        <f>TABELA!L11</f>
        <v>3</v>
      </c>
      <c r="F7" s="21">
        <f>TABELA!M11</f>
        <v>2</v>
      </c>
      <c r="G7" s="21">
        <f>TABELA!N11</f>
        <v>0</v>
      </c>
      <c r="H7" s="21">
        <f>TABELA!O11</f>
        <v>1</v>
      </c>
      <c r="I7" s="21">
        <f>TABELA!P11</f>
        <v>4</v>
      </c>
      <c r="J7" s="21">
        <f>TABELA!Q11</f>
        <v>1</v>
      </c>
      <c r="K7" s="21">
        <f>TABELA!R11</f>
        <v>3</v>
      </c>
      <c r="L7" s="29"/>
      <c r="M7" s="21">
        <f>TABELA!T11</f>
        <v>3</v>
      </c>
      <c r="N7" s="30">
        <f>TABELA!U11</f>
        <v>0.66666666666666663</v>
      </c>
    </row>
    <row r="8" spans="2:19" ht="12.95" customHeight="1" x14ac:dyDescent="0.2">
      <c r="B8" s="24">
        <f>TABELA!I12</f>
        <v>7</v>
      </c>
      <c r="C8" s="28" t="str">
        <f>TABELA!J12</f>
        <v>Fluminense</v>
      </c>
      <c r="D8" s="21">
        <f>TABELA!K12</f>
        <v>6</v>
      </c>
      <c r="E8" s="21">
        <f>TABELA!L12</f>
        <v>3</v>
      </c>
      <c r="F8" s="21">
        <f>TABELA!M12</f>
        <v>2</v>
      </c>
      <c r="G8" s="21">
        <f>TABELA!N12</f>
        <v>0</v>
      </c>
      <c r="H8" s="21">
        <f>TABELA!O12</f>
        <v>1</v>
      </c>
      <c r="I8" s="21">
        <f>TABELA!P12</f>
        <v>7</v>
      </c>
      <c r="J8" s="21">
        <f>TABELA!Q12</f>
        <v>6</v>
      </c>
      <c r="K8" s="21">
        <f>TABELA!R12</f>
        <v>1</v>
      </c>
      <c r="L8" s="29"/>
      <c r="M8" s="21">
        <f>TABELA!T12</f>
        <v>3</v>
      </c>
      <c r="N8" s="30">
        <f>TABELA!U12</f>
        <v>0.66666666666666663</v>
      </c>
    </row>
    <row r="9" spans="2:19" ht="12.95" customHeight="1" x14ac:dyDescent="0.2">
      <c r="B9" s="24">
        <f>TABELA!I13</f>
        <v>8</v>
      </c>
      <c r="C9" s="28" t="str">
        <f>TABELA!J13</f>
        <v>Botafogo</v>
      </c>
      <c r="D9" s="21">
        <f>TABELA!K13</f>
        <v>6</v>
      </c>
      <c r="E9" s="21">
        <f>TABELA!L13</f>
        <v>3</v>
      </c>
      <c r="F9" s="21">
        <f>TABELA!M13</f>
        <v>2</v>
      </c>
      <c r="G9" s="21">
        <f>TABELA!N13</f>
        <v>0</v>
      </c>
      <c r="H9" s="21">
        <f>TABELA!O13</f>
        <v>1</v>
      </c>
      <c r="I9" s="21">
        <f>TABELA!P13</f>
        <v>3</v>
      </c>
      <c r="J9" s="21">
        <f>TABELA!Q13</f>
        <v>2</v>
      </c>
      <c r="K9" s="21">
        <f>TABELA!R13</f>
        <v>1</v>
      </c>
      <c r="L9" s="29"/>
      <c r="M9" s="21">
        <f>TABELA!T13</f>
        <v>3</v>
      </c>
      <c r="N9" s="30">
        <f>TABELA!U13</f>
        <v>0.66666666666666663</v>
      </c>
    </row>
    <row r="10" spans="2:19" ht="12.95" customHeight="1" x14ac:dyDescent="0.2">
      <c r="B10" s="24">
        <f>TABELA!I14</f>
        <v>9</v>
      </c>
      <c r="C10" s="28" t="str">
        <f>TABELA!J14</f>
        <v>Vasco</v>
      </c>
      <c r="D10" s="21">
        <f>TABELA!K14</f>
        <v>6</v>
      </c>
      <c r="E10" s="21">
        <f>TABELA!L14</f>
        <v>3</v>
      </c>
      <c r="F10" s="21">
        <f>TABELA!M14</f>
        <v>2</v>
      </c>
      <c r="G10" s="21">
        <f>TABELA!N14</f>
        <v>0</v>
      </c>
      <c r="H10" s="21">
        <f>TABELA!O14</f>
        <v>1</v>
      </c>
      <c r="I10" s="21">
        <f>TABELA!P14</f>
        <v>5</v>
      </c>
      <c r="J10" s="21">
        <f>TABELA!Q14</f>
        <v>7</v>
      </c>
      <c r="K10" s="21">
        <f>TABELA!R14</f>
        <v>-2</v>
      </c>
      <c r="L10" s="29"/>
      <c r="M10" s="21">
        <f>TABELA!T14</f>
        <v>3</v>
      </c>
      <c r="N10" s="30">
        <f>TABELA!U14</f>
        <v>0.66666666666666663</v>
      </c>
    </row>
    <row r="11" spans="2:19" ht="12.95" customHeight="1" x14ac:dyDescent="0.2">
      <c r="B11" s="24">
        <f>TABELA!I15</f>
        <v>10</v>
      </c>
      <c r="C11" s="28" t="str">
        <f>TABELA!J15</f>
        <v>Flamengo</v>
      </c>
      <c r="D11" s="21">
        <f>TABELA!K15</f>
        <v>5</v>
      </c>
      <c r="E11" s="21">
        <f>TABELA!L15</f>
        <v>3</v>
      </c>
      <c r="F11" s="21">
        <f>TABELA!M15</f>
        <v>1</v>
      </c>
      <c r="G11" s="21">
        <f>TABELA!N15</f>
        <v>2</v>
      </c>
      <c r="H11" s="21">
        <f>TABELA!O15</f>
        <v>0</v>
      </c>
      <c r="I11" s="21">
        <f>TABELA!P15</f>
        <v>5</v>
      </c>
      <c r="J11" s="21">
        <f>TABELA!Q15</f>
        <v>2</v>
      </c>
      <c r="K11" s="21">
        <f>TABELA!R15</f>
        <v>3</v>
      </c>
      <c r="L11" s="29"/>
      <c r="M11" s="21">
        <f>TABELA!T15</f>
        <v>4</v>
      </c>
      <c r="N11" s="30">
        <f>TABELA!U15</f>
        <v>0.55555555555555558</v>
      </c>
    </row>
    <row r="12" spans="2:19" ht="12.95" customHeight="1" x14ac:dyDescent="0.2">
      <c r="B12" s="25">
        <f>TABELA!I16</f>
        <v>11</v>
      </c>
      <c r="C12" s="28" t="str">
        <f>TABELA!J16</f>
        <v>Ponte Preta</v>
      </c>
      <c r="D12" s="21">
        <f>TABELA!K16</f>
        <v>4</v>
      </c>
      <c r="E12" s="21">
        <f>TABELA!L16</f>
        <v>3</v>
      </c>
      <c r="F12" s="21">
        <f>TABELA!M16</f>
        <v>1</v>
      </c>
      <c r="G12" s="21">
        <f>TABELA!N16</f>
        <v>1</v>
      </c>
      <c r="H12" s="21">
        <f>TABELA!O16</f>
        <v>1</v>
      </c>
      <c r="I12" s="21">
        <f>TABELA!P16</f>
        <v>6</v>
      </c>
      <c r="J12" s="21">
        <f>TABELA!Q16</f>
        <v>4</v>
      </c>
      <c r="K12" s="21">
        <f>TABELA!R16</f>
        <v>2</v>
      </c>
      <c r="L12" s="29"/>
      <c r="M12" s="21">
        <f>TABELA!T16</f>
        <v>5</v>
      </c>
      <c r="N12" s="30">
        <f>TABELA!U16</f>
        <v>0.44444444444444442</v>
      </c>
    </row>
    <row r="13" spans="2:19" ht="12.95" customHeight="1" x14ac:dyDescent="0.2">
      <c r="B13" s="25">
        <f>TABELA!I17</f>
        <v>12</v>
      </c>
      <c r="C13" s="28" t="str">
        <f>TABELA!J17</f>
        <v>Sport Recife</v>
      </c>
      <c r="D13" s="21">
        <f>TABELA!K17</f>
        <v>4</v>
      </c>
      <c r="E13" s="21">
        <f>TABELA!L17</f>
        <v>3</v>
      </c>
      <c r="F13" s="21">
        <f>TABELA!M17</f>
        <v>1</v>
      </c>
      <c r="G13" s="21">
        <f>TABELA!N17</f>
        <v>1</v>
      </c>
      <c r="H13" s="21">
        <f>TABELA!O17</f>
        <v>1</v>
      </c>
      <c r="I13" s="21">
        <f>TABELA!P17</f>
        <v>5</v>
      </c>
      <c r="J13" s="21">
        <f>TABELA!Q17</f>
        <v>8</v>
      </c>
      <c r="K13" s="21">
        <f>TABELA!R17</f>
        <v>-3</v>
      </c>
      <c r="L13" s="29"/>
      <c r="M13" s="21">
        <f>TABELA!T17</f>
        <v>5</v>
      </c>
      <c r="N13" s="30">
        <f>TABELA!U17</f>
        <v>0.44444444444444442</v>
      </c>
    </row>
    <row r="14" spans="2:19" ht="12.95" customHeight="1" x14ac:dyDescent="0.2">
      <c r="B14" s="25">
        <f>TABELA!I18</f>
        <v>13</v>
      </c>
      <c r="C14" s="28" t="str">
        <f>TABELA!J18</f>
        <v>Bahia</v>
      </c>
      <c r="D14" s="21">
        <f>TABELA!K18</f>
        <v>3</v>
      </c>
      <c r="E14" s="21">
        <f>TABELA!L18</f>
        <v>3</v>
      </c>
      <c r="F14" s="21">
        <f>TABELA!M18</f>
        <v>1</v>
      </c>
      <c r="G14" s="21">
        <f>TABELA!N18</f>
        <v>0</v>
      </c>
      <c r="H14" s="21">
        <f>TABELA!O18</f>
        <v>2</v>
      </c>
      <c r="I14" s="21">
        <f>TABELA!P18</f>
        <v>7</v>
      </c>
      <c r="J14" s="21">
        <f>TABELA!Q18</f>
        <v>5</v>
      </c>
      <c r="K14" s="21">
        <f>TABELA!R18</f>
        <v>2</v>
      </c>
      <c r="L14" s="29"/>
      <c r="M14" s="21">
        <f>TABELA!T18</f>
        <v>6</v>
      </c>
      <c r="N14" s="30">
        <f>TABELA!U18</f>
        <v>0.33333333333333331</v>
      </c>
    </row>
    <row r="15" spans="2:19" ht="12.95" customHeight="1" x14ac:dyDescent="0.2">
      <c r="B15" s="25">
        <f>TABELA!I19</f>
        <v>14</v>
      </c>
      <c r="C15" s="28" t="str">
        <f>TABELA!J19</f>
        <v>Palmeiras</v>
      </c>
      <c r="D15" s="21">
        <f>TABELA!K19</f>
        <v>3</v>
      </c>
      <c r="E15" s="21">
        <f>TABELA!L19</f>
        <v>3</v>
      </c>
      <c r="F15" s="21">
        <f>TABELA!M19</f>
        <v>1</v>
      </c>
      <c r="G15" s="21">
        <f>TABELA!N19</f>
        <v>0</v>
      </c>
      <c r="H15" s="21">
        <f>TABELA!O19</f>
        <v>2</v>
      </c>
      <c r="I15" s="21">
        <f>TABELA!P19</f>
        <v>4</v>
      </c>
      <c r="J15" s="21">
        <f>TABELA!Q19</f>
        <v>3</v>
      </c>
      <c r="K15" s="21">
        <f>TABELA!R19</f>
        <v>1</v>
      </c>
      <c r="L15" s="29"/>
      <c r="M15" s="21">
        <f>TABELA!T19</f>
        <v>6</v>
      </c>
      <c r="N15" s="30">
        <f>TABELA!U19</f>
        <v>0.33333333333333331</v>
      </c>
    </row>
    <row r="16" spans="2:19" ht="12.95" customHeight="1" x14ac:dyDescent="0.2">
      <c r="B16" s="25">
        <f>TABELA!I20</f>
        <v>15</v>
      </c>
      <c r="C16" s="28" t="str">
        <f>TABELA!J20</f>
        <v>Santos</v>
      </c>
      <c r="D16" s="21">
        <f>TABELA!K20</f>
        <v>3</v>
      </c>
      <c r="E16" s="21">
        <f>TABELA!L20</f>
        <v>3</v>
      </c>
      <c r="F16" s="21">
        <f>TABELA!M20</f>
        <v>1</v>
      </c>
      <c r="G16" s="21">
        <f>TABELA!N20</f>
        <v>0</v>
      </c>
      <c r="H16" s="21">
        <f>TABELA!O20</f>
        <v>2</v>
      </c>
      <c r="I16" s="21">
        <f>TABELA!P20</f>
        <v>3</v>
      </c>
      <c r="J16" s="21">
        <f>TABELA!Q20</f>
        <v>4</v>
      </c>
      <c r="K16" s="21">
        <f>TABELA!R20</f>
        <v>-1</v>
      </c>
      <c r="L16" s="29"/>
      <c r="M16" s="21">
        <f>TABELA!T20</f>
        <v>6</v>
      </c>
      <c r="N16" s="30">
        <f>TABELA!U20</f>
        <v>0.33333333333333331</v>
      </c>
    </row>
    <row r="17" spans="2:14" ht="12.95" customHeight="1" x14ac:dyDescent="0.2">
      <c r="B17" s="25">
        <f>TABELA!I21</f>
        <v>16</v>
      </c>
      <c r="C17" s="28" t="str">
        <f>TABELA!J21</f>
        <v>Atlético-MG</v>
      </c>
      <c r="D17" s="21">
        <f>TABELA!K21</f>
        <v>2</v>
      </c>
      <c r="E17" s="21">
        <f>TABELA!L21</f>
        <v>3</v>
      </c>
      <c r="F17" s="21">
        <f>TABELA!M21</f>
        <v>0</v>
      </c>
      <c r="G17" s="21">
        <f>TABELA!N21</f>
        <v>2</v>
      </c>
      <c r="H17" s="21">
        <f>TABELA!O21</f>
        <v>1</v>
      </c>
      <c r="I17" s="21">
        <f>TABELA!P21</f>
        <v>4</v>
      </c>
      <c r="J17" s="21">
        <f>TABELA!Q21</f>
        <v>5</v>
      </c>
      <c r="K17" s="21">
        <f>TABELA!R21</f>
        <v>-1</v>
      </c>
      <c r="L17" s="29"/>
      <c r="M17" s="21">
        <f>TABELA!T21</f>
        <v>7</v>
      </c>
      <c r="N17" s="30">
        <f>TABELA!U21</f>
        <v>0.22222222222222221</v>
      </c>
    </row>
    <row r="18" spans="2:14" ht="12.95" customHeight="1" x14ac:dyDescent="0.2">
      <c r="B18" s="46">
        <f>TABELA!I22</f>
        <v>17</v>
      </c>
      <c r="C18" s="28" t="str">
        <f>TABELA!J22</f>
        <v>Vitória</v>
      </c>
      <c r="D18" s="21">
        <f>TABELA!K22</f>
        <v>1</v>
      </c>
      <c r="E18" s="21">
        <f>TABELA!L22</f>
        <v>3</v>
      </c>
      <c r="F18" s="21">
        <f>TABELA!M22</f>
        <v>0</v>
      </c>
      <c r="G18" s="21">
        <f>TABELA!N22</f>
        <v>1</v>
      </c>
      <c r="H18" s="21">
        <f>TABELA!O22</f>
        <v>2</v>
      </c>
      <c r="I18" s="21">
        <f>TABELA!P22</f>
        <v>0</v>
      </c>
      <c r="J18" s="21">
        <f>TABELA!Q22</f>
        <v>2</v>
      </c>
      <c r="K18" s="21">
        <f>TABELA!R22</f>
        <v>-2</v>
      </c>
      <c r="L18" s="29"/>
      <c r="M18" s="21">
        <f>TABELA!T22</f>
        <v>8</v>
      </c>
      <c r="N18" s="30">
        <f>TABELA!U22</f>
        <v>0.1111111111111111</v>
      </c>
    </row>
    <row r="19" spans="2:14" ht="12.95" customHeight="1" x14ac:dyDescent="0.2">
      <c r="B19" s="46">
        <f>TABELA!I23</f>
        <v>18</v>
      </c>
      <c r="C19" s="28" t="str">
        <f>TABELA!J23</f>
        <v>Avaí</v>
      </c>
      <c r="D19" s="21">
        <f>TABELA!K23</f>
        <v>1</v>
      </c>
      <c r="E19" s="21">
        <f>TABELA!L23</f>
        <v>3</v>
      </c>
      <c r="F19" s="21">
        <f>TABELA!M23</f>
        <v>0</v>
      </c>
      <c r="G19" s="21">
        <f>TABELA!N23</f>
        <v>1</v>
      </c>
      <c r="H19" s="21">
        <f>TABELA!O23</f>
        <v>2</v>
      </c>
      <c r="I19" s="21">
        <f>TABELA!P23</f>
        <v>0</v>
      </c>
      <c r="J19" s="21">
        <f>TABELA!Q23</f>
        <v>4</v>
      </c>
      <c r="K19" s="21">
        <f>TABELA!R23</f>
        <v>-4</v>
      </c>
      <c r="L19" s="29"/>
      <c r="M19" s="21">
        <f>TABELA!T23</f>
        <v>8</v>
      </c>
      <c r="N19" s="30">
        <f>TABELA!U23</f>
        <v>0.1111111111111111</v>
      </c>
    </row>
    <row r="20" spans="2:14" ht="12.95" customHeight="1" x14ac:dyDescent="0.2">
      <c r="B20" s="46">
        <f>TABELA!I24</f>
        <v>19</v>
      </c>
      <c r="C20" s="28" t="str">
        <f>TABELA!J24</f>
        <v>Atlético-PR</v>
      </c>
      <c r="D20" s="21">
        <f>TABELA!K24</f>
        <v>1</v>
      </c>
      <c r="E20" s="21">
        <f>TABELA!L24</f>
        <v>3</v>
      </c>
      <c r="F20" s="21">
        <f>TABELA!M24</f>
        <v>0</v>
      </c>
      <c r="G20" s="21">
        <f>TABELA!N24</f>
        <v>1</v>
      </c>
      <c r="H20" s="21">
        <f>TABELA!O24</f>
        <v>2</v>
      </c>
      <c r="I20" s="21">
        <f>TABELA!P24</f>
        <v>3</v>
      </c>
      <c r="J20" s="21">
        <f>TABELA!Q24</f>
        <v>9</v>
      </c>
      <c r="K20" s="21">
        <f>TABELA!R24</f>
        <v>-6</v>
      </c>
      <c r="L20" s="29"/>
      <c r="M20" s="21">
        <f>TABELA!T24</f>
        <v>8</v>
      </c>
      <c r="N20" s="30">
        <f>TABELA!U24</f>
        <v>0.1111111111111111</v>
      </c>
    </row>
    <row r="21" spans="2:14" ht="12.95" customHeight="1" x14ac:dyDescent="0.2">
      <c r="B21" s="46">
        <f>TABELA!I25</f>
        <v>20</v>
      </c>
      <c r="C21" s="28" t="str">
        <f>TABELA!J25</f>
        <v>Atlético-GO</v>
      </c>
      <c r="D21" s="21">
        <f>TABELA!K25</f>
        <v>0</v>
      </c>
      <c r="E21" s="21">
        <f>TABELA!L25</f>
        <v>3</v>
      </c>
      <c r="F21" s="21">
        <f>TABELA!M25</f>
        <v>0</v>
      </c>
      <c r="G21" s="21">
        <f>TABELA!N25</f>
        <v>0</v>
      </c>
      <c r="H21" s="21">
        <f>TABELA!O25</f>
        <v>3</v>
      </c>
      <c r="I21" s="21">
        <f>TABELA!P25</f>
        <v>1</v>
      </c>
      <c r="J21" s="21">
        <f>TABELA!Q25</f>
        <v>8</v>
      </c>
      <c r="K21" s="21">
        <f>TABELA!R25</f>
        <v>-7</v>
      </c>
      <c r="L21" s="29"/>
      <c r="M21" s="21">
        <f>TABELA!T25</f>
        <v>9</v>
      </c>
      <c r="N21" s="30">
        <f>TABELA!U25</f>
        <v>0</v>
      </c>
    </row>
    <row r="22" spans="2:14" ht="12.95" customHeight="1" x14ac:dyDescent="0.2">
      <c r="B22" s="26">
        <f>TABELA!I26</f>
        <v>0</v>
      </c>
      <c r="C22" s="28"/>
      <c r="D22" s="21"/>
      <c r="E22" s="21"/>
      <c r="F22" s="21"/>
      <c r="G22" s="21"/>
      <c r="H22" s="21"/>
      <c r="I22" s="21"/>
      <c r="J22" s="21"/>
      <c r="K22" s="21"/>
      <c r="L22" s="29"/>
      <c r="M22" s="21"/>
      <c r="N22" s="30"/>
    </row>
    <row r="23" spans="2:14" ht="12.95" customHeight="1" x14ac:dyDescent="0.2">
      <c r="B23" s="26">
        <f>TABELA!I27</f>
        <v>0</v>
      </c>
      <c r="C23" s="28"/>
      <c r="D23" s="21"/>
      <c r="E23" s="21"/>
      <c r="F23" s="21"/>
      <c r="G23" s="21"/>
      <c r="H23" s="21"/>
      <c r="I23" s="21"/>
      <c r="J23" s="21"/>
      <c r="K23" s="21"/>
      <c r="L23" s="29"/>
      <c r="M23" s="21"/>
      <c r="N23" s="30"/>
    </row>
    <row r="24" spans="2:14" ht="12.95" customHeight="1" x14ac:dyDescent="0.2">
      <c r="B24" s="26">
        <f>TABELA!I28</f>
        <v>0</v>
      </c>
      <c r="C24" s="28"/>
      <c r="D24" s="21"/>
      <c r="E24" s="21"/>
      <c r="F24" s="21"/>
      <c r="G24" s="21"/>
      <c r="H24" s="21"/>
      <c r="I24" s="21"/>
      <c r="J24" s="21"/>
      <c r="K24" s="21"/>
      <c r="L24" s="29"/>
      <c r="M24" s="21"/>
      <c r="N24" s="30"/>
    </row>
    <row r="25" spans="2:14" ht="12.95" customHeight="1" thickBot="1" x14ac:dyDescent="0.25">
      <c r="B25" s="27">
        <f>TABELA!I29</f>
        <v>0</v>
      </c>
      <c r="C25" s="31"/>
      <c r="D25" s="22"/>
      <c r="E25" s="22"/>
      <c r="F25" s="22"/>
      <c r="G25" s="22"/>
      <c r="H25" s="22"/>
      <c r="I25" s="22"/>
      <c r="J25" s="22"/>
      <c r="K25" s="22"/>
      <c r="L25" s="32"/>
      <c r="M25" s="22"/>
      <c r="N25" s="33"/>
    </row>
    <row r="26" spans="2:14" ht="12.75" thickTop="1" x14ac:dyDescent="0.2"/>
  </sheetData>
  <sheetProtection algorithmName="SHA-512" hashValue="aTcGqyCn+0Ndxcy8FLYjaPywHZjN5ebV475cSptPMT8O1RLAN4CrQs7ceL1Ag4+XmfjU1IGnY8NTOlk9jCAVIg==" saltValue="Mrd5ykQf2wPk1H72l2rOeA==" spinCount="100000" sheet="1" objects="1" scenarios="1" selectLockedCells="1" selectUnlockedCells="1"/>
  <mergeCells count="2">
    <mergeCell ref="Q3:S3"/>
    <mergeCell ref="Q5:S5"/>
  </mergeCells>
  <phoneticPr fontId="9" type="noConversion"/>
  <hyperlinks>
    <hyperlink ref="Q5" r:id="rId1"/>
  </hyperlinks>
  <pageMargins left="0.78740157499999996" right="0.78740157499999996" top="0.984251969" bottom="0.984251969" header="0.49212598499999999" footer="0.49212598499999999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D26"/>
  <sheetViews>
    <sheetView showGridLines="0" workbookViewId="0">
      <selection activeCell="B22" sqref="B22"/>
    </sheetView>
  </sheetViews>
  <sheetFormatPr defaultRowHeight="12" x14ac:dyDescent="0.2"/>
  <cols>
    <col min="1" max="1" width="3.5703125" style="155" customWidth="1"/>
    <col min="2" max="2" width="47.5703125" style="155" customWidth="1"/>
    <col min="3" max="3" width="5.5703125" style="155" customWidth="1"/>
    <col min="4" max="4" width="53.140625" style="155" customWidth="1"/>
    <col min="5" max="16384" width="9.140625" style="155"/>
  </cols>
  <sheetData>
    <row r="1" spans="2:4" x14ac:dyDescent="0.2">
      <c r="B1" s="295" t="s">
        <v>101</v>
      </c>
      <c r="C1" s="296"/>
      <c r="D1" s="297" t="s">
        <v>34</v>
      </c>
    </row>
    <row r="2" spans="2:4" x14ac:dyDescent="0.2">
      <c r="B2" s="295"/>
      <c r="C2" s="296"/>
      <c r="D2" s="298"/>
    </row>
    <row r="3" spans="2:4" x14ac:dyDescent="0.2">
      <c r="B3" s="294" t="s">
        <v>109</v>
      </c>
      <c r="C3" s="159"/>
      <c r="D3" s="294" t="s">
        <v>113</v>
      </c>
    </row>
    <row r="4" spans="2:4" x14ac:dyDescent="0.2">
      <c r="B4" s="294"/>
      <c r="C4" s="159"/>
      <c r="D4" s="294"/>
    </row>
    <row r="5" spans="2:4" x14ac:dyDescent="0.2">
      <c r="B5" s="294"/>
      <c r="C5" s="159"/>
      <c r="D5" s="294"/>
    </row>
    <row r="6" spans="2:4" ht="15" x14ac:dyDescent="0.2">
      <c r="B6" s="160"/>
      <c r="C6" s="159"/>
      <c r="D6" s="161"/>
    </row>
    <row r="7" spans="2:4" x14ac:dyDescent="0.2">
      <c r="B7" s="293" t="s">
        <v>102</v>
      </c>
      <c r="C7" s="159"/>
      <c r="D7" s="294" t="s">
        <v>112</v>
      </c>
    </row>
    <row r="8" spans="2:4" x14ac:dyDescent="0.2">
      <c r="B8" s="293"/>
      <c r="C8" s="159"/>
      <c r="D8" s="294"/>
    </row>
    <row r="9" spans="2:4" x14ac:dyDescent="0.2">
      <c r="B9" s="293"/>
      <c r="C9" s="159"/>
      <c r="D9" s="294"/>
    </row>
    <row r="10" spans="2:4" ht="15" x14ac:dyDescent="0.2">
      <c r="B10" s="160"/>
      <c r="C10" s="159"/>
      <c r="D10" s="162"/>
    </row>
    <row r="11" spans="2:4" ht="12.75" customHeight="1" x14ac:dyDescent="0.2">
      <c r="B11" s="293" t="s">
        <v>103</v>
      </c>
      <c r="C11" s="159"/>
      <c r="D11" s="293" t="s">
        <v>111</v>
      </c>
    </row>
    <row r="12" spans="2:4" ht="12" customHeight="1" x14ac:dyDescent="0.2">
      <c r="B12" s="293"/>
      <c r="C12" s="159"/>
      <c r="D12" s="293"/>
    </row>
    <row r="13" spans="2:4" ht="12" customHeight="1" x14ac:dyDescent="0.2">
      <c r="B13" s="293"/>
      <c r="C13" s="159"/>
      <c r="D13" s="293"/>
    </row>
    <row r="14" spans="2:4" ht="15" x14ac:dyDescent="0.2">
      <c r="B14" s="160"/>
      <c r="C14" s="159"/>
      <c r="D14" s="160"/>
    </row>
    <row r="15" spans="2:4" x14ac:dyDescent="0.2">
      <c r="B15" s="293" t="s">
        <v>104</v>
      </c>
      <c r="C15" s="159"/>
      <c r="D15" s="294" t="s">
        <v>110</v>
      </c>
    </row>
    <row r="16" spans="2:4" x14ac:dyDescent="0.2">
      <c r="B16" s="293"/>
      <c r="C16" s="159"/>
      <c r="D16" s="294"/>
    </row>
    <row r="17" spans="2:4" x14ac:dyDescent="0.2">
      <c r="B17" s="293"/>
      <c r="C17" s="159"/>
      <c r="D17" s="294"/>
    </row>
    <row r="18" spans="2:4" ht="15" x14ac:dyDescent="0.2">
      <c r="B18" s="163"/>
      <c r="C18" s="159"/>
      <c r="D18" s="160"/>
    </row>
    <row r="19" spans="2:4" x14ac:dyDescent="0.2">
      <c r="B19" s="293" t="s">
        <v>105</v>
      </c>
      <c r="C19" s="159"/>
      <c r="D19" s="293" t="s">
        <v>106</v>
      </c>
    </row>
    <row r="20" spans="2:4" x14ac:dyDescent="0.2">
      <c r="B20" s="293"/>
      <c r="C20" s="159"/>
      <c r="D20" s="293"/>
    </row>
    <row r="21" spans="2:4" x14ac:dyDescent="0.2">
      <c r="B21" s="293"/>
      <c r="C21" s="159"/>
      <c r="D21" s="293"/>
    </row>
    <row r="22" spans="2:4" ht="15" x14ac:dyDescent="0.25">
      <c r="B22" s="164"/>
      <c r="C22" s="159"/>
      <c r="D22" s="165"/>
    </row>
    <row r="23" spans="2:4" ht="15" x14ac:dyDescent="0.25">
      <c r="B23" s="292" t="s">
        <v>107</v>
      </c>
      <c r="C23" s="292"/>
      <c r="D23" s="292"/>
    </row>
    <row r="24" spans="2:4" ht="15" x14ac:dyDescent="0.25">
      <c r="B24" s="152" t="s">
        <v>108</v>
      </c>
      <c r="C24" s="151"/>
      <c r="D24" s="156"/>
    </row>
    <row r="25" spans="2:4" x14ac:dyDescent="0.2">
      <c r="B25" s="153" t="str">
        <f>B24</f>
        <v>www.tudoexcel.com.br</v>
      </c>
      <c r="C25" s="157"/>
    </row>
    <row r="26" spans="2:4" x14ac:dyDescent="0.2">
      <c r="B26" s="158"/>
    </row>
  </sheetData>
  <sheetProtection algorithmName="SHA-512" hashValue="b7vtpa7ED+uU8RZXqLtuYPRwrEl5TwrYmy+IT+mEoqbf/rUqill8Hod7chx1mX60cTnQo24PcQD0KH3jB3/nJA==" saltValue="F+ci8gVVQaSvN54XpkbNCA==" spinCount="100000" sheet="1" objects="1" scenarios="1" selectLockedCells="1"/>
  <mergeCells count="14">
    <mergeCell ref="B7:B9"/>
    <mergeCell ref="D7:D9"/>
    <mergeCell ref="B1:B2"/>
    <mergeCell ref="C1:C2"/>
    <mergeCell ref="D1:D2"/>
    <mergeCell ref="B3:B5"/>
    <mergeCell ref="D3:D5"/>
    <mergeCell ref="B23:D23"/>
    <mergeCell ref="D11:D13"/>
    <mergeCell ref="B11:B13"/>
    <mergeCell ref="B15:B17"/>
    <mergeCell ref="D15:D17"/>
    <mergeCell ref="B19:B21"/>
    <mergeCell ref="D19:D21"/>
  </mergeCells>
  <hyperlinks>
    <hyperlink ref="B19:B21" r:id="rId1" display="Ver Mais Planilha de Excel"/>
    <hyperlink ref="B11:B13" r:id="rId2" display="Planilha de Controle de Estoque"/>
    <hyperlink ref="B15:B17" r:id="rId3" display="Planilha de Cotação de Preços"/>
    <hyperlink ref="B7:B9" r:id="rId4" display="Planilha de Fluxo de Caixa"/>
    <hyperlink ref="D7:D9" r:id="rId5" display="Planilha de Controle de Produtos"/>
    <hyperlink ref="D15:D17" r:id="rId6" display="Planilha de Custo de Construção e Reformas"/>
    <hyperlink ref="D19:D21" r:id="rId7" display="Tabela da Copa do Mundo"/>
    <hyperlink ref="D1" r:id="rId8"/>
    <hyperlink ref="B24" r:id="rId9"/>
    <hyperlink ref="D11:D13" r:id="rId10" display="Planilha Custo de Fabricação de Produtos"/>
    <hyperlink ref="D3:D5" r:id="rId11" display="Planilha de cadastro de Clientes"/>
  </hyperlinks>
  <pageMargins left="0.511811024" right="0.511811024" top="0.78740157499999996" bottom="0.78740157499999996" header="0.31496062000000002" footer="0.31496062000000002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TABELA</vt:lpstr>
      <vt:lpstr>jogo</vt:lpstr>
      <vt:lpstr>classificação</vt:lpstr>
      <vt:lpstr>MAIS PLANILHAS DE EXCEL</vt:lpstr>
      <vt:lpstr>Classificados</vt:lpstr>
      <vt:lpstr>K6xL6</vt:lpstr>
      <vt:lpstr>PG1PP</vt:lpstr>
    </vt:vector>
  </TitlesOfParts>
  <Manager>Edivaldo</Manager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Futebol</dc:title>
  <dc:subject>Campeonato Brasileiro 2003</dc:subject>
  <dc:creator>www.guiadecompra.com</dc:creator>
  <cp:keywords>futebol - www.guiadecompra.com</cp:keywords>
  <dc:description>Todas as rodadas do Brasileirão 2007 do início até a final</dc:description>
  <cp:lastModifiedBy>Edivaldo</cp:lastModifiedBy>
  <cp:lastPrinted>2003-04-05T14:09:25Z</cp:lastPrinted>
  <dcterms:created xsi:type="dcterms:W3CDTF">1999-09-04T06:29:12Z</dcterms:created>
  <dcterms:modified xsi:type="dcterms:W3CDTF">2017-06-01T21:36:58Z</dcterms:modified>
  <cp:category>esportes</cp:category>
</cp:coreProperties>
</file>