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ivaldo\Desktop\RECEITASSS\PACOTE-PLANILHAS\"/>
    </mc:Choice>
  </mc:AlternateContent>
  <xr:revisionPtr revIDLastSave="0" documentId="13_ncr:1_{1676C2D2-AAE7-48A5-A76D-667A97182F92}" xr6:coauthVersionLast="45" xr6:coauthVersionMax="45" xr10:uidLastSave="{00000000-0000-0000-0000-000000000000}"/>
  <bookViews>
    <workbookView xWindow="-120" yWindow="-120" windowWidth="20730" windowHeight="11310" tabRatio="781" xr2:uid="{C0A0FA0D-1E90-4602-A255-D6249D9FA9BD}"/>
  </bookViews>
  <sheets>
    <sheet name="resumo" sheetId="7" r:id="rId1"/>
    <sheet name="CADASTRAR-METAS" sheetId="1" r:id="rId2"/>
    <sheet name="meta-1" sheetId="2" r:id="rId3"/>
    <sheet name="meta-2" sheetId="3" r:id="rId4"/>
    <sheet name="meta-3" sheetId="4" r:id="rId5"/>
    <sheet name="meta-4" sheetId="5" r:id="rId6"/>
    <sheet name="meta-5" sheetId="6" r:id="rId7"/>
    <sheet name="metas-nao-financeira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8" l="1"/>
  <c r="F6" i="8"/>
  <c r="F7" i="8"/>
  <c r="F8" i="8"/>
  <c r="F4" i="8"/>
  <c r="G18" i="7"/>
  <c r="G14" i="7"/>
  <c r="G10" i="7"/>
  <c r="G6" i="7"/>
  <c r="G2" i="7"/>
  <c r="I6" i="3"/>
  <c r="I14" i="3" s="1"/>
  <c r="I6" i="4"/>
  <c r="I14" i="4" s="1"/>
  <c r="I6" i="2"/>
  <c r="H3" i="7" s="1"/>
  <c r="D2" i="2"/>
  <c r="D2" i="4"/>
  <c r="D2" i="5"/>
  <c r="I6" i="5"/>
  <c r="I14" i="5" s="1"/>
  <c r="I6" i="6"/>
  <c r="I14" i="6" s="1"/>
  <c r="D2" i="3"/>
  <c r="D2" i="6"/>
  <c r="H19" i="7" l="1"/>
  <c r="H11" i="7"/>
  <c r="H7" i="7"/>
  <c r="H15" i="7"/>
  <c r="C133" i="6"/>
  <c r="C132" i="6"/>
  <c r="C131" i="6"/>
  <c r="C130" i="6"/>
  <c r="C129" i="6"/>
  <c r="C128" i="6"/>
  <c r="C127" i="6"/>
  <c r="C126" i="6"/>
  <c r="C125" i="6"/>
  <c r="C124" i="6"/>
  <c r="C123" i="6"/>
  <c r="C122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4" i="6"/>
  <c r="C93" i="6"/>
  <c r="C92" i="6"/>
  <c r="C91" i="6"/>
  <c r="C90" i="6"/>
  <c r="C89" i="6"/>
  <c r="C88" i="6"/>
  <c r="C87" i="6"/>
  <c r="C86" i="6"/>
  <c r="C85" i="6"/>
  <c r="C84" i="6"/>
  <c r="C83" i="6"/>
  <c r="C81" i="6"/>
  <c r="C80" i="6"/>
  <c r="C79" i="6"/>
  <c r="C78" i="6"/>
  <c r="C77" i="6"/>
  <c r="C76" i="6"/>
  <c r="C75" i="6"/>
  <c r="C74" i="6"/>
  <c r="C73" i="6"/>
  <c r="C72" i="6"/>
  <c r="C71" i="6"/>
  <c r="C70" i="6"/>
  <c r="C68" i="6"/>
  <c r="C67" i="6"/>
  <c r="C66" i="6"/>
  <c r="C65" i="6"/>
  <c r="C64" i="6"/>
  <c r="C63" i="6"/>
  <c r="C62" i="6"/>
  <c r="C61" i="6"/>
  <c r="C60" i="6"/>
  <c r="C59" i="6"/>
  <c r="C58" i="6"/>
  <c r="C57" i="6"/>
  <c r="C55" i="6"/>
  <c r="C54" i="6"/>
  <c r="C53" i="6"/>
  <c r="C52" i="6"/>
  <c r="C51" i="6"/>
  <c r="C50" i="6"/>
  <c r="C49" i="6"/>
  <c r="C48" i="6"/>
  <c r="C47" i="6"/>
  <c r="C46" i="6"/>
  <c r="C45" i="6"/>
  <c r="C44" i="6"/>
  <c r="C42" i="6"/>
  <c r="C41" i="6"/>
  <c r="C40" i="6"/>
  <c r="C39" i="6"/>
  <c r="C38" i="6"/>
  <c r="C37" i="6"/>
  <c r="C36" i="6"/>
  <c r="C35" i="6"/>
  <c r="C34" i="6"/>
  <c r="C33" i="6"/>
  <c r="C32" i="6"/>
  <c r="C31" i="6"/>
  <c r="C29" i="6"/>
  <c r="C28" i="6"/>
  <c r="C27" i="6"/>
  <c r="C26" i="6"/>
  <c r="C25" i="6"/>
  <c r="C24" i="6"/>
  <c r="C23" i="6"/>
  <c r="C22" i="6"/>
  <c r="C21" i="6"/>
  <c r="C20" i="6"/>
  <c r="C19" i="6"/>
  <c r="C18" i="6"/>
  <c r="C6" i="6"/>
  <c r="C7" i="6"/>
  <c r="E7" i="6" s="1"/>
  <c r="C8" i="6"/>
  <c r="C9" i="6"/>
  <c r="C10" i="6"/>
  <c r="C11" i="6"/>
  <c r="E11" i="6" s="1"/>
  <c r="C12" i="6"/>
  <c r="C13" i="6"/>
  <c r="C14" i="6"/>
  <c r="C15" i="6"/>
  <c r="C16" i="6"/>
  <c r="C6" i="5"/>
  <c r="E6" i="5" s="1"/>
  <c r="C7" i="5"/>
  <c r="C8" i="5"/>
  <c r="E8" i="5" s="1"/>
  <c r="C9" i="5"/>
  <c r="C10" i="5"/>
  <c r="E10" i="5" s="1"/>
  <c r="C11" i="5"/>
  <c r="C12" i="5"/>
  <c r="C13" i="5"/>
  <c r="C14" i="5"/>
  <c r="E14" i="5" s="1"/>
  <c r="C15" i="5"/>
  <c r="C16" i="5"/>
  <c r="C19" i="5"/>
  <c r="C20" i="5"/>
  <c r="C21" i="5"/>
  <c r="C22" i="5"/>
  <c r="C23" i="5"/>
  <c r="C24" i="5"/>
  <c r="C25" i="5"/>
  <c r="C26" i="5"/>
  <c r="C27" i="5"/>
  <c r="C28" i="5"/>
  <c r="C29" i="5"/>
  <c r="C32" i="5"/>
  <c r="C33" i="5"/>
  <c r="C34" i="5"/>
  <c r="C35" i="5"/>
  <c r="C36" i="5"/>
  <c r="C37" i="5"/>
  <c r="C38" i="5"/>
  <c r="C39" i="5"/>
  <c r="C40" i="5"/>
  <c r="C41" i="5"/>
  <c r="C42" i="5"/>
  <c r="C45" i="5"/>
  <c r="C46" i="5"/>
  <c r="C47" i="5"/>
  <c r="C48" i="5"/>
  <c r="C49" i="5"/>
  <c r="C50" i="5"/>
  <c r="C51" i="5"/>
  <c r="C52" i="5"/>
  <c r="C53" i="5"/>
  <c r="C54" i="5"/>
  <c r="C55" i="5"/>
  <c r="C58" i="5"/>
  <c r="C59" i="5"/>
  <c r="C60" i="5"/>
  <c r="C61" i="5"/>
  <c r="C62" i="5"/>
  <c r="C63" i="5"/>
  <c r="C64" i="5"/>
  <c r="C65" i="5"/>
  <c r="C66" i="5"/>
  <c r="C67" i="5"/>
  <c r="C68" i="5"/>
  <c r="C71" i="5"/>
  <c r="C72" i="5"/>
  <c r="C73" i="5"/>
  <c r="C74" i="5"/>
  <c r="C75" i="5"/>
  <c r="C76" i="5"/>
  <c r="C77" i="5"/>
  <c r="C78" i="5"/>
  <c r="C79" i="5"/>
  <c r="C80" i="5"/>
  <c r="C81" i="5"/>
  <c r="C84" i="5"/>
  <c r="C85" i="5"/>
  <c r="C86" i="5"/>
  <c r="C87" i="5"/>
  <c r="C88" i="5"/>
  <c r="C89" i="5"/>
  <c r="C90" i="5"/>
  <c r="C91" i="5"/>
  <c r="C92" i="5"/>
  <c r="C93" i="5"/>
  <c r="C94" i="5"/>
  <c r="C97" i="5"/>
  <c r="C98" i="5"/>
  <c r="C99" i="5"/>
  <c r="C100" i="5"/>
  <c r="C101" i="5"/>
  <c r="C102" i="5"/>
  <c r="C103" i="5"/>
  <c r="C104" i="5"/>
  <c r="C105" i="5"/>
  <c r="C106" i="5"/>
  <c r="C107" i="5"/>
  <c r="C110" i="5"/>
  <c r="C111" i="5"/>
  <c r="C112" i="5"/>
  <c r="C113" i="5"/>
  <c r="C114" i="5"/>
  <c r="C115" i="5"/>
  <c r="C116" i="5"/>
  <c r="C117" i="5"/>
  <c r="C118" i="5"/>
  <c r="C119" i="5"/>
  <c r="C120" i="5"/>
  <c r="C123" i="5"/>
  <c r="C124" i="5"/>
  <c r="C125" i="5"/>
  <c r="C126" i="5"/>
  <c r="C127" i="5"/>
  <c r="C128" i="5"/>
  <c r="C129" i="5"/>
  <c r="C130" i="5"/>
  <c r="C131" i="5"/>
  <c r="C132" i="5"/>
  <c r="C133" i="5"/>
  <c r="C122" i="5"/>
  <c r="C109" i="5"/>
  <c r="C96" i="5"/>
  <c r="C83" i="5"/>
  <c r="C70" i="5"/>
  <c r="C57" i="5"/>
  <c r="C44" i="5"/>
  <c r="C31" i="5"/>
  <c r="C18" i="5"/>
  <c r="C5" i="5"/>
  <c r="C6" i="4"/>
  <c r="C7" i="4"/>
  <c r="C8" i="4"/>
  <c r="C9" i="4"/>
  <c r="E9" i="4" s="1"/>
  <c r="C10" i="4"/>
  <c r="C11" i="4"/>
  <c r="C12" i="4"/>
  <c r="C13" i="4"/>
  <c r="C14" i="4"/>
  <c r="C15" i="4"/>
  <c r="C16" i="4"/>
  <c r="C19" i="4"/>
  <c r="C20" i="4"/>
  <c r="C21" i="4"/>
  <c r="C22" i="4"/>
  <c r="C23" i="4"/>
  <c r="C24" i="4"/>
  <c r="C25" i="4"/>
  <c r="C26" i="4"/>
  <c r="C27" i="4"/>
  <c r="C28" i="4"/>
  <c r="C29" i="4"/>
  <c r="C32" i="4"/>
  <c r="C33" i="4"/>
  <c r="C34" i="4"/>
  <c r="C35" i="4"/>
  <c r="C36" i="4"/>
  <c r="C37" i="4"/>
  <c r="C38" i="4"/>
  <c r="C39" i="4"/>
  <c r="C40" i="4"/>
  <c r="C41" i="4"/>
  <c r="C42" i="4"/>
  <c r="C45" i="4"/>
  <c r="C46" i="4"/>
  <c r="C47" i="4"/>
  <c r="C48" i="4"/>
  <c r="C49" i="4"/>
  <c r="C50" i="4"/>
  <c r="C51" i="4"/>
  <c r="C52" i="4"/>
  <c r="C53" i="4"/>
  <c r="C54" i="4"/>
  <c r="C55" i="4"/>
  <c r="C58" i="4"/>
  <c r="C59" i="4"/>
  <c r="C60" i="4"/>
  <c r="C61" i="4"/>
  <c r="C62" i="4"/>
  <c r="C63" i="4"/>
  <c r="C64" i="4"/>
  <c r="C65" i="4"/>
  <c r="C66" i="4"/>
  <c r="C67" i="4"/>
  <c r="C68" i="4"/>
  <c r="C71" i="4"/>
  <c r="C72" i="4"/>
  <c r="C73" i="4"/>
  <c r="C74" i="4"/>
  <c r="C75" i="4"/>
  <c r="C76" i="4"/>
  <c r="C77" i="4"/>
  <c r="C78" i="4"/>
  <c r="C79" i="4"/>
  <c r="C80" i="4"/>
  <c r="C81" i="4"/>
  <c r="C84" i="4"/>
  <c r="C85" i="4"/>
  <c r="C86" i="4"/>
  <c r="C87" i="4"/>
  <c r="C88" i="4"/>
  <c r="C89" i="4"/>
  <c r="C90" i="4"/>
  <c r="C91" i="4"/>
  <c r="C92" i="4"/>
  <c r="C93" i="4"/>
  <c r="C94" i="4"/>
  <c r="C97" i="4"/>
  <c r="C98" i="4"/>
  <c r="C99" i="4"/>
  <c r="C100" i="4"/>
  <c r="C101" i="4"/>
  <c r="C102" i="4"/>
  <c r="C103" i="4"/>
  <c r="C104" i="4"/>
  <c r="C105" i="4"/>
  <c r="C106" i="4"/>
  <c r="C107" i="4"/>
  <c r="C110" i="4"/>
  <c r="C111" i="4"/>
  <c r="C112" i="4"/>
  <c r="C113" i="4"/>
  <c r="C114" i="4"/>
  <c r="C115" i="4"/>
  <c r="C116" i="4"/>
  <c r="C117" i="4"/>
  <c r="C118" i="4"/>
  <c r="C119" i="4"/>
  <c r="C120" i="4"/>
  <c r="C123" i="4"/>
  <c r="C124" i="4"/>
  <c r="C125" i="4"/>
  <c r="C126" i="4"/>
  <c r="C127" i="4"/>
  <c r="C128" i="4"/>
  <c r="C129" i="4"/>
  <c r="C130" i="4"/>
  <c r="C131" i="4"/>
  <c r="C132" i="4"/>
  <c r="C133" i="4"/>
  <c r="C122" i="4"/>
  <c r="C109" i="4"/>
  <c r="C96" i="4"/>
  <c r="C83" i="4"/>
  <c r="C70" i="4"/>
  <c r="C57" i="4"/>
  <c r="C44" i="4"/>
  <c r="C31" i="4"/>
  <c r="C18" i="4"/>
  <c r="C5" i="4"/>
  <c r="C19" i="3"/>
  <c r="C20" i="3"/>
  <c r="C21" i="3"/>
  <c r="C22" i="3"/>
  <c r="C23" i="3"/>
  <c r="C24" i="3"/>
  <c r="C25" i="3"/>
  <c r="C26" i="3"/>
  <c r="C27" i="3"/>
  <c r="C28" i="3"/>
  <c r="C29" i="3"/>
  <c r="C32" i="3"/>
  <c r="C33" i="3"/>
  <c r="C34" i="3"/>
  <c r="C35" i="3"/>
  <c r="C36" i="3"/>
  <c r="C37" i="3"/>
  <c r="C38" i="3"/>
  <c r="C39" i="3"/>
  <c r="C40" i="3"/>
  <c r="C41" i="3"/>
  <c r="C42" i="3"/>
  <c r="C45" i="3"/>
  <c r="C46" i="3"/>
  <c r="C47" i="3"/>
  <c r="C48" i="3"/>
  <c r="C49" i="3"/>
  <c r="C50" i="3"/>
  <c r="C51" i="3"/>
  <c r="C52" i="3"/>
  <c r="C53" i="3"/>
  <c r="C54" i="3"/>
  <c r="C55" i="3"/>
  <c r="C58" i="3"/>
  <c r="C59" i="3"/>
  <c r="C60" i="3"/>
  <c r="C61" i="3"/>
  <c r="C62" i="3"/>
  <c r="C63" i="3"/>
  <c r="C64" i="3"/>
  <c r="C65" i="3"/>
  <c r="C66" i="3"/>
  <c r="C67" i="3"/>
  <c r="C68" i="3"/>
  <c r="C71" i="3"/>
  <c r="C72" i="3"/>
  <c r="C73" i="3"/>
  <c r="C74" i="3"/>
  <c r="C75" i="3"/>
  <c r="C76" i="3"/>
  <c r="C77" i="3"/>
  <c r="C78" i="3"/>
  <c r="C79" i="3"/>
  <c r="C80" i="3"/>
  <c r="C81" i="3"/>
  <c r="C84" i="3"/>
  <c r="C85" i="3"/>
  <c r="C86" i="3"/>
  <c r="C87" i="3"/>
  <c r="C88" i="3"/>
  <c r="C89" i="3"/>
  <c r="C90" i="3"/>
  <c r="C91" i="3"/>
  <c r="C92" i="3"/>
  <c r="C93" i="3"/>
  <c r="C94" i="3"/>
  <c r="C97" i="3"/>
  <c r="C98" i="3"/>
  <c r="C99" i="3"/>
  <c r="C100" i="3"/>
  <c r="C101" i="3"/>
  <c r="C102" i="3"/>
  <c r="C103" i="3"/>
  <c r="C104" i="3"/>
  <c r="C105" i="3"/>
  <c r="C106" i="3"/>
  <c r="C107" i="3"/>
  <c r="C110" i="3"/>
  <c r="C111" i="3"/>
  <c r="C112" i="3"/>
  <c r="C113" i="3"/>
  <c r="C114" i="3"/>
  <c r="C115" i="3"/>
  <c r="C116" i="3"/>
  <c r="C117" i="3"/>
  <c r="C118" i="3"/>
  <c r="C119" i="3"/>
  <c r="C120" i="3"/>
  <c r="C123" i="3"/>
  <c r="C124" i="3"/>
  <c r="C125" i="3"/>
  <c r="C126" i="3"/>
  <c r="C127" i="3"/>
  <c r="C128" i="3"/>
  <c r="C129" i="3"/>
  <c r="C130" i="3"/>
  <c r="C131" i="3"/>
  <c r="C132" i="3"/>
  <c r="C133" i="3"/>
  <c r="C122" i="3"/>
  <c r="C109" i="3"/>
  <c r="C96" i="3"/>
  <c r="C83" i="3"/>
  <c r="C70" i="3"/>
  <c r="C57" i="3"/>
  <c r="C44" i="3"/>
  <c r="C31" i="3"/>
  <c r="C18" i="3"/>
  <c r="C6" i="3"/>
  <c r="C7" i="3"/>
  <c r="C8" i="3"/>
  <c r="C9" i="3"/>
  <c r="C10" i="3"/>
  <c r="C11" i="3"/>
  <c r="C12" i="3"/>
  <c r="C13" i="3"/>
  <c r="C14" i="3"/>
  <c r="C15" i="3"/>
  <c r="C16" i="3"/>
  <c r="C5" i="3"/>
  <c r="C5" i="2"/>
  <c r="E5" i="2" s="1"/>
  <c r="C6" i="2"/>
  <c r="C7" i="2"/>
  <c r="E7" i="2" s="1"/>
  <c r="C8" i="2"/>
  <c r="C9" i="2"/>
  <c r="C10" i="2"/>
  <c r="C11" i="2"/>
  <c r="C12" i="2"/>
  <c r="C13" i="2"/>
  <c r="C14" i="2"/>
  <c r="C15" i="2"/>
  <c r="C16" i="2"/>
  <c r="C18" i="2"/>
  <c r="C19" i="2"/>
  <c r="C20" i="2"/>
  <c r="C21" i="2"/>
  <c r="C22" i="2"/>
  <c r="C23" i="2"/>
  <c r="C24" i="2"/>
  <c r="C25" i="2"/>
  <c r="C26" i="2"/>
  <c r="C27" i="2"/>
  <c r="C28" i="2"/>
  <c r="C29" i="2"/>
  <c r="C31" i="2"/>
  <c r="C32" i="2"/>
  <c r="C33" i="2"/>
  <c r="C34" i="2"/>
  <c r="C35" i="2"/>
  <c r="C36" i="2"/>
  <c r="C37" i="2"/>
  <c r="C38" i="2"/>
  <c r="C39" i="2"/>
  <c r="C40" i="2"/>
  <c r="C41" i="2"/>
  <c r="C42" i="2"/>
  <c r="C44" i="2"/>
  <c r="C45" i="2"/>
  <c r="C46" i="2"/>
  <c r="C47" i="2"/>
  <c r="C48" i="2"/>
  <c r="C49" i="2"/>
  <c r="C50" i="2"/>
  <c r="C51" i="2"/>
  <c r="C52" i="2"/>
  <c r="C53" i="2"/>
  <c r="C54" i="2"/>
  <c r="C55" i="2"/>
  <c r="C57" i="2"/>
  <c r="C58" i="2"/>
  <c r="C59" i="2"/>
  <c r="C60" i="2"/>
  <c r="C61" i="2"/>
  <c r="C62" i="2"/>
  <c r="C63" i="2"/>
  <c r="C64" i="2"/>
  <c r="C65" i="2"/>
  <c r="C66" i="2"/>
  <c r="C67" i="2"/>
  <c r="C68" i="2"/>
  <c r="C70" i="2"/>
  <c r="C83" i="2"/>
  <c r="C71" i="2"/>
  <c r="C72" i="2"/>
  <c r="C73" i="2"/>
  <c r="C74" i="2"/>
  <c r="C75" i="2"/>
  <c r="C76" i="2"/>
  <c r="C77" i="2"/>
  <c r="C78" i="2"/>
  <c r="C79" i="2"/>
  <c r="C80" i="2"/>
  <c r="C81" i="2"/>
  <c r="C84" i="2"/>
  <c r="C85" i="2"/>
  <c r="C86" i="2"/>
  <c r="C87" i="2"/>
  <c r="C88" i="2"/>
  <c r="C89" i="2"/>
  <c r="C90" i="2"/>
  <c r="C91" i="2"/>
  <c r="C92" i="2"/>
  <c r="C93" i="2"/>
  <c r="C94" i="2"/>
  <c r="C96" i="2"/>
  <c r="C109" i="2"/>
  <c r="C97" i="2"/>
  <c r="C98" i="2"/>
  <c r="C99" i="2"/>
  <c r="C100" i="2"/>
  <c r="C101" i="2"/>
  <c r="C102" i="2"/>
  <c r="C103" i="2"/>
  <c r="C104" i="2"/>
  <c r="C105" i="2"/>
  <c r="C106" i="2"/>
  <c r="C107" i="2"/>
  <c r="C110" i="2"/>
  <c r="C111" i="2"/>
  <c r="C112" i="2"/>
  <c r="C113" i="2"/>
  <c r="C114" i="2"/>
  <c r="C115" i="2"/>
  <c r="C116" i="2"/>
  <c r="C117" i="2"/>
  <c r="C118" i="2"/>
  <c r="C119" i="2"/>
  <c r="C120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5" i="6"/>
  <c r="E5" i="6" s="1"/>
  <c r="A5" i="6"/>
  <c r="A18" i="6" s="1"/>
  <c r="A31" i="6" s="1"/>
  <c r="A44" i="6" s="1"/>
  <c r="A57" i="6" s="1"/>
  <c r="A70" i="6" s="1"/>
  <c r="A83" i="6" s="1"/>
  <c r="A96" i="6" s="1"/>
  <c r="A109" i="6" s="1"/>
  <c r="A122" i="6" s="1"/>
  <c r="E1" i="6"/>
  <c r="A5" i="5"/>
  <c r="A18" i="5" s="1"/>
  <c r="A31" i="5" s="1"/>
  <c r="A44" i="5" s="1"/>
  <c r="A57" i="5" s="1"/>
  <c r="A70" i="5" s="1"/>
  <c r="A83" i="5" s="1"/>
  <c r="A96" i="5" s="1"/>
  <c r="A109" i="5" s="1"/>
  <c r="A122" i="5" s="1"/>
  <c r="E1" i="5"/>
  <c r="A5" i="4"/>
  <c r="A18" i="4" s="1"/>
  <c r="A31" i="4" s="1"/>
  <c r="A44" i="4" s="1"/>
  <c r="A57" i="4" s="1"/>
  <c r="A70" i="4" s="1"/>
  <c r="A83" i="4" s="1"/>
  <c r="A96" i="4" s="1"/>
  <c r="A109" i="4" s="1"/>
  <c r="A122" i="4" s="1"/>
  <c r="E1" i="4"/>
  <c r="E1" i="3"/>
  <c r="A5" i="3"/>
  <c r="A18" i="3" s="1"/>
  <c r="A31" i="3" s="1"/>
  <c r="A44" i="3" s="1"/>
  <c r="A57" i="3" s="1"/>
  <c r="A70" i="3" s="1"/>
  <c r="A83" i="3" s="1"/>
  <c r="A96" i="3" s="1"/>
  <c r="A109" i="3" s="1"/>
  <c r="A122" i="3" s="1"/>
  <c r="E133" i="6"/>
  <c r="E132" i="6"/>
  <c r="E131" i="6"/>
  <c r="E130" i="6"/>
  <c r="E129" i="6"/>
  <c r="E128" i="6"/>
  <c r="E127" i="6"/>
  <c r="E126" i="6"/>
  <c r="E125" i="6"/>
  <c r="E124" i="6"/>
  <c r="E123" i="6"/>
  <c r="F122" i="6"/>
  <c r="E122" i="6"/>
  <c r="E120" i="6"/>
  <c r="E119" i="6"/>
  <c r="E118" i="6"/>
  <c r="E117" i="6"/>
  <c r="E116" i="6"/>
  <c r="E115" i="6"/>
  <c r="E114" i="6"/>
  <c r="E113" i="6"/>
  <c r="E112" i="6"/>
  <c r="E111" i="6"/>
  <c r="E110" i="6"/>
  <c r="F109" i="6"/>
  <c r="E109" i="6"/>
  <c r="E107" i="6"/>
  <c r="E106" i="6"/>
  <c r="E105" i="6"/>
  <c r="E104" i="6"/>
  <c r="E103" i="6"/>
  <c r="E102" i="6"/>
  <c r="E101" i="6"/>
  <c r="E100" i="6"/>
  <c r="E99" i="6"/>
  <c r="E98" i="6"/>
  <c r="E97" i="6"/>
  <c r="F96" i="6"/>
  <c r="E96" i="6"/>
  <c r="E94" i="6"/>
  <c r="E93" i="6"/>
  <c r="E92" i="6"/>
  <c r="E91" i="6"/>
  <c r="E90" i="6"/>
  <c r="E89" i="6"/>
  <c r="E88" i="6"/>
  <c r="E87" i="6"/>
  <c r="E86" i="6"/>
  <c r="E85" i="6"/>
  <c r="E84" i="6"/>
  <c r="F83" i="6"/>
  <c r="E83" i="6"/>
  <c r="E81" i="6"/>
  <c r="E80" i="6"/>
  <c r="E79" i="6"/>
  <c r="E78" i="6"/>
  <c r="E77" i="6"/>
  <c r="E76" i="6"/>
  <c r="E75" i="6"/>
  <c r="E74" i="6"/>
  <c r="E73" i="6"/>
  <c r="E72" i="6"/>
  <c r="E71" i="6"/>
  <c r="F70" i="6"/>
  <c r="E70" i="6"/>
  <c r="E68" i="6"/>
  <c r="E67" i="6"/>
  <c r="E66" i="6"/>
  <c r="E65" i="6"/>
  <c r="E64" i="6"/>
  <c r="E63" i="6"/>
  <c r="E62" i="6"/>
  <c r="E61" i="6"/>
  <c r="E60" i="6"/>
  <c r="E59" i="6"/>
  <c r="E58" i="6"/>
  <c r="F57" i="6"/>
  <c r="E57" i="6"/>
  <c r="E55" i="6"/>
  <c r="E54" i="6"/>
  <c r="E53" i="6"/>
  <c r="E52" i="6"/>
  <c r="E51" i="6"/>
  <c r="E50" i="6"/>
  <c r="E49" i="6"/>
  <c r="E48" i="6"/>
  <c r="E47" i="6"/>
  <c r="E46" i="6"/>
  <c r="E45" i="6"/>
  <c r="F44" i="6"/>
  <c r="E44" i="6"/>
  <c r="E42" i="6"/>
  <c r="E41" i="6"/>
  <c r="E40" i="6"/>
  <c r="E39" i="6"/>
  <c r="E38" i="6"/>
  <c r="E37" i="6"/>
  <c r="E36" i="6"/>
  <c r="E35" i="6"/>
  <c r="E34" i="6"/>
  <c r="E33" i="6"/>
  <c r="E32" i="6"/>
  <c r="F31" i="6"/>
  <c r="E31" i="6"/>
  <c r="E29" i="6"/>
  <c r="E28" i="6"/>
  <c r="E27" i="6"/>
  <c r="E26" i="6"/>
  <c r="E25" i="6"/>
  <c r="E24" i="6"/>
  <c r="E23" i="6"/>
  <c r="E22" i="6"/>
  <c r="E21" i="6"/>
  <c r="E20" i="6"/>
  <c r="E19" i="6"/>
  <c r="F18" i="6"/>
  <c r="E18" i="6"/>
  <c r="E16" i="6"/>
  <c r="E15" i="6"/>
  <c r="E14" i="6"/>
  <c r="E13" i="6"/>
  <c r="E12" i="6"/>
  <c r="E10" i="6"/>
  <c r="E9" i="6"/>
  <c r="E8" i="6"/>
  <c r="E6" i="6"/>
  <c r="F5" i="6"/>
  <c r="E133" i="5"/>
  <c r="E132" i="5"/>
  <c r="E131" i="5"/>
  <c r="E130" i="5"/>
  <c r="E129" i="5"/>
  <c r="E128" i="5"/>
  <c r="E127" i="5"/>
  <c r="E126" i="5"/>
  <c r="E125" i="5"/>
  <c r="E124" i="5"/>
  <c r="E123" i="5"/>
  <c r="F122" i="5"/>
  <c r="E122" i="5"/>
  <c r="E120" i="5"/>
  <c r="E119" i="5"/>
  <c r="E118" i="5"/>
  <c r="E117" i="5"/>
  <c r="E116" i="5"/>
  <c r="E115" i="5"/>
  <c r="E114" i="5"/>
  <c r="E113" i="5"/>
  <c r="E112" i="5"/>
  <c r="E111" i="5"/>
  <c r="E110" i="5"/>
  <c r="F109" i="5"/>
  <c r="E109" i="5"/>
  <c r="E107" i="5"/>
  <c r="E106" i="5"/>
  <c r="E105" i="5"/>
  <c r="E104" i="5"/>
  <c r="E103" i="5"/>
  <c r="E102" i="5"/>
  <c r="E101" i="5"/>
  <c r="E100" i="5"/>
  <c r="E99" i="5"/>
  <c r="E98" i="5"/>
  <c r="E97" i="5"/>
  <c r="F96" i="5"/>
  <c r="E96" i="5"/>
  <c r="E94" i="5"/>
  <c r="E93" i="5"/>
  <c r="E92" i="5"/>
  <c r="E91" i="5"/>
  <c r="E90" i="5"/>
  <c r="E89" i="5"/>
  <c r="E88" i="5"/>
  <c r="E87" i="5"/>
  <c r="E86" i="5"/>
  <c r="E85" i="5"/>
  <c r="E84" i="5"/>
  <c r="F83" i="5"/>
  <c r="E83" i="5"/>
  <c r="E81" i="5"/>
  <c r="E80" i="5"/>
  <c r="E79" i="5"/>
  <c r="E78" i="5"/>
  <c r="E77" i="5"/>
  <c r="E76" i="5"/>
  <c r="E75" i="5"/>
  <c r="E74" i="5"/>
  <c r="E73" i="5"/>
  <c r="E72" i="5"/>
  <c r="E71" i="5"/>
  <c r="F70" i="5"/>
  <c r="E70" i="5"/>
  <c r="E68" i="5"/>
  <c r="E67" i="5"/>
  <c r="E66" i="5"/>
  <c r="E65" i="5"/>
  <c r="E64" i="5"/>
  <c r="E63" i="5"/>
  <c r="E62" i="5"/>
  <c r="E61" i="5"/>
  <c r="E60" i="5"/>
  <c r="E59" i="5"/>
  <c r="E58" i="5"/>
  <c r="F57" i="5"/>
  <c r="E57" i="5"/>
  <c r="E55" i="5"/>
  <c r="E54" i="5"/>
  <c r="E53" i="5"/>
  <c r="E52" i="5"/>
  <c r="E51" i="5"/>
  <c r="E50" i="5"/>
  <c r="E49" i="5"/>
  <c r="E48" i="5"/>
  <c r="E47" i="5"/>
  <c r="E46" i="5"/>
  <c r="E45" i="5"/>
  <c r="F44" i="5"/>
  <c r="E44" i="5"/>
  <c r="E42" i="5"/>
  <c r="E41" i="5"/>
  <c r="E40" i="5"/>
  <c r="E39" i="5"/>
  <c r="E38" i="5"/>
  <c r="E37" i="5"/>
  <c r="E36" i="5"/>
  <c r="E35" i="5"/>
  <c r="E34" i="5"/>
  <c r="E33" i="5"/>
  <c r="E32" i="5"/>
  <c r="F31" i="5"/>
  <c r="E31" i="5"/>
  <c r="E29" i="5"/>
  <c r="E28" i="5"/>
  <c r="E27" i="5"/>
  <c r="E26" i="5"/>
  <c r="E25" i="5"/>
  <c r="E24" i="5"/>
  <c r="E23" i="5"/>
  <c r="E22" i="5"/>
  <c r="E21" i="5"/>
  <c r="E20" i="5"/>
  <c r="E19" i="5"/>
  <c r="F18" i="5"/>
  <c r="E18" i="5"/>
  <c r="E16" i="5"/>
  <c r="E15" i="5"/>
  <c r="E13" i="5"/>
  <c r="E12" i="5"/>
  <c r="E11" i="5"/>
  <c r="E9" i="5"/>
  <c r="E7" i="5"/>
  <c r="F5" i="5"/>
  <c r="E133" i="4"/>
  <c r="E132" i="4"/>
  <c r="E131" i="4"/>
  <c r="E130" i="4"/>
  <c r="E129" i="4"/>
  <c r="E128" i="4"/>
  <c r="E127" i="4"/>
  <c r="E126" i="4"/>
  <c r="E125" i="4"/>
  <c r="E124" i="4"/>
  <c r="E123" i="4"/>
  <c r="F122" i="4"/>
  <c r="E122" i="4"/>
  <c r="E120" i="4"/>
  <c r="E119" i="4"/>
  <c r="E118" i="4"/>
  <c r="E117" i="4"/>
  <c r="E116" i="4"/>
  <c r="E115" i="4"/>
  <c r="E114" i="4"/>
  <c r="E113" i="4"/>
  <c r="E112" i="4"/>
  <c r="E111" i="4"/>
  <c r="E110" i="4"/>
  <c r="F109" i="4"/>
  <c r="E109" i="4"/>
  <c r="E107" i="4"/>
  <c r="E106" i="4"/>
  <c r="E105" i="4"/>
  <c r="E104" i="4"/>
  <c r="E103" i="4"/>
  <c r="E102" i="4"/>
  <c r="E101" i="4"/>
  <c r="E100" i="4"/>
  <c r="E99" i="4"/>
  <c r="E98" i="4"/>
  <c r="E97" i="4"/>
  <c r="F96" i="4"/>
  <c r="E96" i="4"/>
  <c r="E94" i="4"/>
  <c r="E93" i="4"/>
  <c r="E92" i="4"/>
  <c r="E91" i="4"/>
  <c r="E90" i="4"/>
  <c r="E89" i="4"/>
  <c r="E88" i="4"/>
  <c r="E87" i="4"/>
  <c r="E86" i="4"/>
  <c r="E85" i="4"/>
  <c r="E84" i="4"/>
  <c r="F83" i="4"/>
  <c r="E83" i="4"/>
  <c r="E81" i="4"/>
  <c r="E80" i="4"/>
  <c r="E79" i="4"/>
  <c r="E78" i="4"/>
  <c r="E77" i="4"/>
  <c r="E76" i="4"/>
  <c r="E75" i="4"/>
  <c r="E74" i="4"/>
  <c r="E73" i="4"/>
  <c r="E72" i="4"/>
  <c r="E71" i="4"/>
  <c r="F70" i="4"/>
  <c r="E70" i="4"/>
  <c r="E68" i="4"/>
  <c r="E67" i="4"/>
  <c r="E66" i="4"/>
  <c r="E65" i="4"/>
  <c r="E64" i="4"/>
  <c r="E63" i="4"/>
  <c r="E62" i="4"/>
  <c r="E61" i="4"/>
  <c r="E60" i="4"/>
  <c r="E59" i="4"/>
  <c r="E58" i="4"/>
  <c r="F57" i="4"/>
  <c r="E57" i="4"/>
  <c r="E55" i="4"/>
  <c r="E54" i="4"/>
  <c r="E53" i="4"/>
  <c r="E52" i="4"/>
  <c r="E51" i="4"/>
  <c r="E50" i="4"/>
  <c r="E49" i="4"/>
  <c r="E48" i="4"/>
  <c r="E47" i="4"/>
  <c r="E46" i="4"/>
  <c r="E45" i="4"/>
  <c r="F44" i="4"/>
  <c r="E44" i="4"/>
  <c r="E42" i="4"/>
  <c r="E41" i="4"/>
  <c r="E40" i="4"/>
  <c r="E39" i="4"/>
  <c r="E38" i="4"/>
  <c r="E37" i="4"/>
  <c r="E36" i="4"/>
  <c r="E35" i="4"/>
  <c r="E34" i="4"/>
  <c r="E33" i="4"/>
  <c r="E32" i="4"/>
  <c r="F31" i="4"/>
  <c r="E31" i="4"/>
  <c r="E29" i="4"/>
  <c r="E28" i="4"/>
  <c r="E27" i="4"/>
  <c r="E26" i="4"/>
  <c r="E25" i="4"/>
  <c r="E24" i="4"/>
  <c r="E23" i="4"/>
  <c r="E22" i="4"/>
  <c r="E21" i="4"/>
  <c r="E20" i="4"/>
  <c r="E19" i="4"/>
  <c r="F18" i="4"/>
  <c r="E18" i="4"/>
  <c r="E16" i="4"/>
  <c r="E15" i="4"/>
  <c r="E14" i="4"/>
  <c r="E13" i="4"/>
  <c r="E12" i="4"/>
  <c r="E11" i="4"/>
  <c r="E10" i="4"/>
  <c r="E8" i="4"/>
  <c r="E7" i="4"/>
  <c r="E6" i="4"/>
  <c r="F5" i="4"/>
  <c r="E5" i="4"/>
  <c r="E133" i="3"/>
  <c r="E132" i="3"/>
  <c r="E131" i="3"/>
  <c r="E130" i="3"/>
  <c r="E129" i="3"/>
  <c r="E128" i="3"/>
  <c r="E127" i="3"/>
  <c r="E126" i="3"/>
  <c r="E125" i="3"/>
  <c r="E124" i="3"/>
  <c r="E123" i="3"/>
  <c r="F122" i="3"/>
  <c r="E122" i="3"/>
  <c r="E120" i="3"/>
  <c r="E119" i="3"/>
  <c r="E118" i="3"/>
  <c r="E117" i="3"/>
  <c r="E116" i="3"/>
  <c r="E115" i="3"/>
  <c r="E114" i="3"/>
  <c r="E113" i="3"/>
  <c r="E112" i="3"/>
  <c r="E111" i="3"/>
  <c r="E110" i="3"/>
  <c r="F109" i="3"/>
  <c r="E109" i="3"/>
  <c r="E107" i="3"/>
  <c r="E106" i="3"/>
  <c r="E105" i="3"/>
  <c r="E104" i="3"/>
  <c r="E103" i="3"/>
  <c r="E102" i="3"/>
  <c r="E101" i="3"/>
  <c r="E100" i="3"/>
  <c r="E99" i="3"/>
  <c r="E98" i="3"/>
  <c r="E97" i="3"/>
  <c r="F96" i="3"/>
  <c r="E96" i="3"/>
  <c r="E94" i="3"/>
  <c r="E93" i="3"/>
  <c r="E92" i="3"/>
  <c r="E91" i="3"/>
  <c r="E90" i="3"/>
  <c r="E89" i="3"/>
  <c r="E88" i="3"/>
  <c r="E87" i="3"/>
  <c r="E86" i="3"/>
  <c r="E85" i="3"/>
  <c r="E84" i="3"/>
  <c r="F83" i="3"/>
  <c r="E83" i="3"/>
  <c r="E81" i="3"/>
  <c r="E80" i="3"/>
  <c r="E79" i="3"/>
  <c r="E78" i="3"/>
  <c r="E77" i="3"/>
  <c r="E76" i="3"/>
  <c r="E75" i="3"/>
  <c r="E74" i="3"/>
  <c r="E73" i="3"/>
  <c r="E72" i="3"/>
  <c r="E71" i="3"/>
  <c r="F70" i="3"/>
  <c r="E70" i="3"/>
  <c r="E68" i="3"/>
  <c r="E67" i="3"/>
  <c r="E66" i="3"/>
  <c r="E65" i="3"/>
  <c r="E64" i="3"/>
  <c r="E63" i="3"/>
  <c r="E62" i="3"/>
  <c r="E61" i="3"/>
  <c r="E60" i="3"/>
  <c r="E59" i="3"/>
  <c r="E58" i="3"/>
  <c r="F57" i="3"/>
  <c r="E57" i="3"/>
  <c r="E55" i="3"/>
  <c r="E54" i="3"/>
  <c r="E53" i="3"/>
  <c r="E52" i="3"/>
  <c r="E51" i="3"/>
  <c r="E50" i="3"/>
  <c r="E49" i="3"/>
  <c r="E48" i="3"/>
  <c r="E47" i="3"/>
  <c r="E46" i="3"/>
  <c r="E45" i="3"/>
  <c r="F44" i="3"/>
  <c r="E44" i="3"/>
  <c r="E42" i="3"/>
  <c r="E41" i="3"/>
  <c r="E40" i="3"/>
  <c r="E39" i="3"/>
  <c r="E38" i="3"/>
  <c r="E37" i="3"/>
  <c r="E36" i="3"/>
  <c r="E35" i="3"/>
  <c r="E34" i="3"/>
  <c r="E33" i="3"/>
  <c r="E32" i="3"/>
  <c r="F31" i="3"/>
  <c r="E31" i="3"/>
  <c r="E29" i="3"/>
  <c r="E28" i="3"/>
  <c r="E27" i="3"/>
  <c r="E26" i="3"/>
  <c r="E25" i="3"/>
  <c r="E24" i="3"/>
  <c r="E23" i="3"/>
  <c r="E22" i="3"/>
  <c r="E21" i="3"/>
  <c r="E20" i="3"/>
  <c r="E19" i="3"/>
  <c r="F18" i="3"/>
  <c r="E18" i="3"/>
  <c r="E16" i="3"/>
  <c r="E15" i="3"/>
  <c r="E14" i="3"/>
  <c r="E13" i="3"/>
  <c r="E12" i="3"/>
  <c r="E11" i="3"/>
  <c r="E10" i="3"/>
  <c r="E8" i="3"/>
  <c r="E7" i="3"/>
  <c r="E6" i="3"/>
  <c r="F5" i="3"/>
  <c r="E1" i="2"/>
  <c r="E62" i="2"/>
  <c r="E32" i="2"/>
  <c r="E18" i="2"/>
  <c r="I15" i="1"/>
  <c r="I16" i="1"/>
  <c r="I17" i="1"/>
  <c r="I18" i="1"/>
  <c r="I14" i="1"/>
  <c r="H15" i="1"/>
  <c r="H16" i="1"/>
  <c r="H17" i="1"/>
  <c r="H18" i="1"/>
  <c r="H14" i="1"/>
  <c r="F122" i="2"/>
  <c r="F109" i="2"/>
  <c r="F96" i="2"/>
  <c r="F83" i="2"/>
  <c r="F70" i="2"/>
  <c r="F57" i="2"/>
  <c r="F44" i="2"/>
  <c r="F31" i="2"/>
  <c r="F18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4" i="2"/>
  <c r="E93" i="2"/>
  <c r="E92" i="2"/>
  <c r="E91" i="2"/>
  <c r="E90" i="2"/>
  <c r="E89" i="2"/>
  <c r="E88" i="2"/>
  <c r="E87" i="2"/>
  <c r="E86" i="2"/>
  <c r="E85" i="2"/>
  <c r="E84" i="2"/>
  <c r="E83" i="2"/>
  <c r="E81" i="2"/>
  <c r="E80" i="2"/>
  <c r="E79" i="2"/>
  <c r="E78" i="2"/>
  <c r="E77" i="2"/>
  <c r="E76" i="2"/>
  <c r="E75" i="2"/>
  <c r="E74" i="2"/>
  <c r="E73" i="2"/>
  <c r="E72" i="2"/>
  <c r="E71" i="2"/>
  <c r="E70" i="2"/>
  <c r="E68" i="2"/>
  <c r="E67" i="2"/>
  <c r="E66" i="2"/>
  <c r="E65" i="2"/>
  <c r="E64" i="2"/>
  <c r="E63" i="2"/>
  <c r="E61" i="2"/>
  <c r="E60" i="2"/>
  <c r="E59" i="2"/>
  <c r="E58" i="2"/>
  <c r="E57" i="2"/>
  <c r="E55" i="2"/>
  <c r="E54" i="2"/>
  <c r="E53" i="2"/>
  <c r="E52" i="2"/>
  <c r="E51" i="2"/>
  <c r="E50" i="2"/>
  <c r="E49" i="2"/>
  <c r="E48" i="2"/>
  <c r="E47" i="2"/>
  <c r="E46" i="2"/>
  <c r="E45" i="2"/>
  <c r="E44" i="2"/>
  <c r="E42" i="2"/>
  <c r="E41" i="2"/>
  <c r="E40" i="2"/>
  <c r="E39" i="2"/>
  <c r="E38" i="2"/>
  <c r="E37" i="2"/>
  <c r="E36" i="2"/>
  <c r="E35" i="2"/>
  <c r="E34" i="2"/>
  <c r="E33" i="2"/>
  <c r="E31" i="2"/>
  <c r="E29" i="2"/>
  <c r="E28" i="2"/>
  <c r="E27" i="2"/>
  <c r="E26" i="2"/>
  <c r="E25" i="2"/>
  <c r="E24" i="2"/>
  <c r="E23" i="2"/>
  <c r="E22" i="2"/>
  <c r="E21" i="2"/>
  <c r="E20" i="2"/>
  <c r="E19" i="2"/>
  <c r="E6" i="2"/>
  <c r="E8" i="2"/>
  <c r="E9" i="2"/>
  <c r="E10" i="2"/>
  <c r="E11" i="2"/>
  <c r="E12" i="2"/>
  <c r="E13" i="2"/>
  <c r="E14" i="2"/>
  <c r="E15" i="2"/>
  <c r="E16" i="2"/>
  <c r="C6" i="7" l="1"/>
  <c r="F47" i="2"/>
  <c r="F60" i="3"/>
  <c r="F86" i="3"/>
  <c r="F89" i="3" s="1"/>
  <c r="F91" i="3" s="1"/>
  <c r="F112" i="3"/>
  <c r="F115" i="3" s="1"/>
  <c r="F117" i="3" s="1"/>
  <c r="F125" i="4"/>
  <c r="F128" i="4" s="1"/>
  <c r="F130" i="4" s="1"/>
  <c r="F34" i="6"/>
  <c r="F37" i="6" s="1"/>
  <c r="F39" i="6" s="1"/>
  <c r="F112" i="5"/>
  <c r="F60" i="5"/>
  <c r="F125" i="5"/>
  <c r="F128" i="5" s="1"/>
  <c r="F130" i="5" s="1"/>
  <c r="F34" i="3"/>
  <c r="F37" i="3" s="1"/>
  <c r="F39" i="3" s="1"/>
  <c r="F99" i="3"/>
  <c r="F102" i="3" s="1"/>
  <c r="F104" i="3" s="1"/>
  <c r="F47" i="3"/>
  <c r="F50" i="3" s="1"/>
  <c r="F52" i="3" s="1"/>
  <c r="F136" i="3"/>
  <c r="I8" i="3" s="1"/>
  <c r="F73" i="3"/>
  <c r="F112" i="4"/>
  <c r="F21" i="3"/>
  <c r="F24" i="3" s="1"/>
  <c r="F26" i="3" s="1"/>
  <c r="F136" i="4"/>
  <c r="I8" i="4" s="1"/>
  <c r="H12" i="7" s="1"/>
  <c r="F21" i="4"/>
  <c r="F24" i="4" s="1"/>
  <c r="F26" i="4" s="1"/>
  <c r="F86" i="4"/>
  <c r="F89" i="4" s="1"/>
  <c r="F91" i="4" s="1"/>
  <c r="F34" i="4"/>
  <c r="F37" i="4" s="1"/>
  <c r="F39" i="4" s="1"/>
  <c r="F60" i="4"/>
  <c r="F73" i="4"/>
  <c r="F76" i="4" s="1"/>
  <c r="F78" i="4" s="1"/>
  <c r="F8" i="4"/>
  <c r="F11" i="4" s="1"/>
  <c r="F13" i="4" s="1"/>
  <c r="F99" i="4"/>
  <c r="F102" i="4" s="1"/>
  <c r="F104" i="4" s="1"/>
  <c r="F47" i="4"/>
  <c r="F34" i="5"/>
  <c r="F37" i="5" s="1"/>
  <c r="F39" i="5" s="1"/>
  <c r="F21" i="5"/>
  <c r="F24" i="5" s="1"/>
  <c r="F26" i="5" s="1"/>
  <c r="F136" i="5"/>
  <c r="I8" i="5" s="1"/>
  <c r="H16" i="7" s="1"/>
  <c r="F99" i="5"/>
  <c r="F102" i="5" s="1"/>
  <c r="F104" i="5" s="1"/>
  <c r="F86" i="5"/>
  <c r="F89" i="5" s="1"/>
  <c r="F91" i="5" s="1"/>
  <c r="F47" i="5"/>
  <c r="F50" i="5" s="1"/>
  <c r="F52" i="5" s="1"/>
  <c r="F86" i="6"/>
  <c r="F89" i="6" s="1"/>
  <c r="F91" i="6" s="1"/>
  <c r="F136" i="6"/>
  <c r="I8" i="6" s="1"/>
  <c r="F21" i="6"/>
  <c r="F24" i="6" s="1"/>
  <c r="F26" i="6" s="1"/>
  <c r="F47" i="6"/>
  <c r="F50" i="6" s="1"/>
  <c r="F52" i="6" s="1"/>
  <c r="F60" i="6"/>
  <c r="F63" i="6" s="1"/>
  <c r="F65" i="6" s="1"/>
  <c r="F73" i="6"/>
  <c r="F76" i="6" s="1"/>
  <c r="F78" i="6" s="1"/>
  <c r="F99" i="6"/>
  <c r="F112" i="6"/>
  <c r="F115" i="6" s="1"/>
  <c r="F117" i="6" s="1"/>
  <c r="F125" i="6"/>
  <c r="F128" i="6" s="1"/>
  <c r="F130" i="6" s="1"/>
  <c r="F86" i="2"/>
  <c r="F89" i="2" s="1"/>
  <c r="F91" i="2" s="1"/>
  <c r="F99" i="2"/>
  <c r="F102" i="2" s="1"/>
  <c r="F104" i="2" s="1"/>
  <c r="F112" i="2"/>
  <c r="I14" i="2"/>
  <c r="F8" i="5"/>
  <c r="F11" i="5" s="1"/>
  <c r="F13" i="5" s="1"/>
  <c r="F115" i="5"/>
  <c r="F117" i="5" s="1"/>
  <c r="F73" i="5"/>
  <c r="F76" i="5" s="1"/>
  <c r="F78" i="5" s="1"/>
  <c r="F63" i="5"/>
  <c r="F65" i="5" s="1"/>
  <c r="F63" i="4"/>
  <c r="F65" i="4" s="1"/>
  <c r="F115" i="4"/>
  <c r="F117" i="4" s="1"/>
  <c r="F8" i="3"/>
  <c r="F11" i="3" s="1"/>
  <c r="F13" i="3" s="1"/>
  <c r="F125" i="3"/>
  <c r="F128" i="3" s="1"/>
  <c r="F130" i="3" s="1"/>
  <c r="F63" i="3"/>
  <c r="F65" i="3" s="1"/>
  <c r="E9" i="3"/>
  <c r="F73" i="2"/>
  <c r="F76" i="2" s="1"/>
  <c r="F78" i="2" s="1"/>
  <c r="F125" i="2"/>
  <c r="F128" i="2" s="1"/>
  <c r="F130" i="2" s="1"/>
  <c r="F8" i="6"/>
  <c r="F11" i="6" s="1"/>
  <c r="F13" i="6" s="1"/>
  <c r="F102" i="6"/>
  <c r="F104" i="6" s="1"/>
  <c r="E5" i="5"/>
  <c r="F50" i="4"/>
  <c r="F52" i="4" s="1"/>
  <c r="F76" i="3"/>
  <c r="F78" i="3" s="1"/>
  <c r="E5" i="3"/>
  <c r="F115" i="2"/>
  <c r="F117" i="2" s="1"/>
  <c r="F60" i="2"/>
  <c r="F63" i="2" s="1"/>
  <c r="F65" i="2" s="1"/>
  <c r="F50" i="2"/>
  <c r="F52" i="2" s="1"/>
  <c r="F34" i="2"/>
  <c r="F37" i="2" s="1"/>
  <c r="F39" i="2" s="1"/>
  <c r="F21" i="2"/>
  <c r="F24" i="2" s="1"/>
  <c r="F26" i="2" s="1"/>
  <c r="A5" i="2"/>
  <c r="A18" i="2" s="1"/>
  <c r="A31" i="2" s="1"/>
  <c r="A44" i="2" s="1"/>
  <c r="A57" i="2" s="1"/>
  <c r="A70" i="2" s="1"/>
  <c r="A83" i="2" s="1"/>
  <c r="A96" i="2" s="1"/>
  <c r="A109" i="2" s="1"/>
  <c r="A122" i="2" s="1"/>
  <c r="F8" i="2"/>
  <c r="F5" i="2"/>
  <c r="F136" i="2" s="1"/>
  <c r="I8" i="2" s="1"/>
  <c r="H4" i="7" s="1"/>
  <c r="C7" i="1"/>
  <c r="I10" i="6" l="1"/>
  <c r="H20" i="7"/>
  <c r="I15" i="3"/>
  <c r="H8" i="7"/>
  <c r="C7" i="7" s="1"/>
  <c r="I15" i="2"/>
  <c r="I25" i="2"/>
  <c r="I29" i="2" s="1"/>
  <c r="I10" i="3"/>
  <c r="I25" i="3"/>
  <c r="I29" i="3" s="1"/>
  <c r="I10" i="4"/>
  <c r="I25" i="4"/>
  <c r="I29" i="4" s="1"/>
  <c r="I15" i="4"/>
  <c r="I10" i="5"/>
  <c r="I25" i="5"/>
  <c r="I29" i="5" s="1"/>
  <c r="I15" i="5"/>
  <c r="I15" i="6"/>
  <c r="I25" i="6"/>
  <c r="I29" i="6" s="1"/>
  <c r="I10" i="2"/>
  <c r="F11" i="2"/>
  <c r="F1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tc={32A9B4FF-5B93-4CEF-8CBB-E32A15E4EA12}</author>
  </authors>
  <commentList>
    <comment ref="A13" authorId="0" shapeId="0" xr:uid="{32A9B4FF-5B93-4CEF-8CBB-E32A15E4EA1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Qual é a sua meta? por exemplo: comprar um carro.</t>
      </text>
    </comment>
  </commentList>
</comments>
</file>

<file path=xl/sharedStrings.xml><?xml version="1.0" encoding="utf-8"?>
<sst xmlns="http://schemas.openxmlformats.org/spreadsheetml/2006/main" count="1149" uniqueCount="100">
  <si>
    <t>Casatro de metas a serem alcançadas</t>
  </si>
  <si>
    <t>Mês de Início</t>
  </si>
  <si>
    <t>Meses</t>
  </si>
  <si>
    <t>Meta 1</t>
  </si>
  <si>
    <t>Sugestões</t>
  </si>
  <si>
    <t>Rendimento bruto mensal</t>
  </si>
  <si>
    <t>Percentual da aplicação</t>
  </si>
  <si>
    <t>Total a ser aplicado - sugestivo</t>
  </si>
  <si>
    <t>Ir Para Meta 1</t>
  </si>
  <si>
    <t>Menu</t>
  </si>
  <si>
    <t>1 - não crie muitas metas. Crie prefencialmente uma que possa cumprir.</t>
  </si>
  <si>
    <t>2 - Não crie uma meta com o prazo muito logo, como 10 anos por exemplo.</t>
  </si>
  <si>
    <t>3 - Não deixe de cumprir os compromissos com suas metas.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</si>
  <si>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</si>
  <si>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</si>
  <si>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</si>
  <si>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</si>
  <si>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</si>
  <si>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</si>
  <si>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</si>
  <si>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</si>
  <si>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</si>
  <si>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</si>
  <si>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</si>
  <si>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</si>
  <si>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Ano</t>
  </si>
  <si>
    <t>Valor estimado</t>
  </si>
  <si>
    <t>Valor real</t>
  </si>
  <si>
    <t>Valor Estimado</t>
  </si>
  <si>
    <t>Total estimado</t>
  </si>
  <si>
    <t>Diferença</t>
  </si>
  <si>
    <t>Periodo Necessário</t>
  </si>
  <si>
    <t>Total Estimado</t>
  </si>
  <si>
    <t>Valor Real</t>
  </si>
  <si>
    <t>Total Aplicado no Ano</t>
  </si>
  <si>
    <t>Meta Alcançada:</t>
  </si>
  <si>
    <t>Ir para Meta 2</t>
  </si>
  <si>
    <t>Ir para Meta 3</t>
  </si>
  <si>
    <t>Ir para Meta 4</t>
  </si>
  <si>
    <t>Ir para Meta 5</t>
  </si>
  <si>
    <t>Resumo</t>
  </si>
  <si>
    <t>Saldo Final - não inclui juros da aplicação</t>
  </si>
  <si>
    <t>Final da meta:</t>
  </si>
  <si>
    <t>Simule aproximadamente o investimento</t>
  </si>
  <si>
    <t>Investimento da meta</t>
  </si>
  <si>
    <t>Período em meses</t>
  </si>
  <si>
    <t>Taxa de juros mensal</t>
  </si>
  <si>
    <t>Meta 2</t>
  </si>
  <si>
    <t>Meta 3</t>
  </si>
  <si>
    <t>Meta 4</t>
  </si>
  <si>
    <t>Meta 5</t>
  </si>
  <si>
    <t>Valor Estipulado da Meta</t>
  </si>
  <si>
    <t>Objetivo</t>
  </si>
  <si>
    <t>Mês e Ano Final da Meta</t>
  </si>
  <si>
    <t>Período Estipulado</t>
  </si>
  <si>
    <t>Economia Mensal Estabelecida</t>
  </si>
  <si>
    <t>Ano para Começar</t>
  </si>
  <si>
    <t>Estipulado</t>
  </si>
  <si>
    <t>Alcançado</t>
  </si>
  <si>
    <t>Concluído</t>
  </si>
  <si>
    <t>Resumo da Meta</t>
  </si>
  <si>
    <t>Meta Estipulada:</t>
  </si>
  <si>
    <t>Ojetivo</t>
  </si>
  <si>
    <t>Meta a Alçançar</t>
  </si>
  <si>
    <t>Emagrecer</t>
  </si>
  <si>
    <t>Perder 10 quilos</t>
  </si>
  <si>
    <t>Mês e Ano Final</t>
  </si>
  <si>
    <t>Mês e Ano de Início</t>
  </si>
  <si>
    <t>Etapa 1</t>
  </si>
  <si>
    <t>Etapa 2</t>
  </si>
  <si>
    <t>Etapa 3</t>
  </si>
  <si>
    <t>Etapa 4</t>
  </si>
  <si>
    <t>Etapa 5</t>
  </si>
  <si>
    <t>Etapa 6</t>
  </si>
  <si>
    <t>Etapa 7</t>
  </si>
  <si>
    <t>Etapa 8</t>
  </si>
  <si>
    <t>Etapa 9</t>
  </si>
  <si>
    <t>Etapa 10</t>
  </si>
  <si>
    <t>Etapa 11</t>
  </si>
  <si>
    <t>Etapa 12</t>
  </si>
  <si>
    <t>Etapa 13</t>
  </si>
  <si>
    <t>Etapa 14</t>
  </si>
  <si>
    <t>Etapa 15</t>
  </si>
  <si>
    <t>Etapa 16</t>
  </si>
  <si>
    <t>Etapa 17</t>
  </si>
  <si>
    <t>Etapa 18</t>
  </si>
  <si>
    <t>Etapa 19</t>
  </si>
  <si>
    <t>Etapa 20</t>
  </si>
  <si>
    <t>Comprar um Carro</t>
  </si>
  <si>
    <t>Ir Para Meta 2</t>
  </si>
  <si>
    <t>Ir Para Meta 3</t>
  </si>
  <si>
    <t>Ir Para Meta 4</t>
  </si>
  <si>
    <t>Ir Para Meta 5</t>
  </si>
  <si>
    <t>Outras Metas</t>
  </si>
  <si>
    <t>Cadastrar Metas</t>
  </si>
  <si>
    <t>Meta</t>
  </si>
  <si>
    <t>Economizar Dinheiro</t>
  </si>
  <si>
    <t>Cadasrar dados para estabelecer metas</t>
  </si>
  <si>
    <t>Planilha de testes. COMPRE AGORA A PLANILHA NA VERSÃO SEM BLOQUEIOS</t>
  </si>
  <si>
    <t>Clique aqui e Compre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</si>
</sst>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####\ &quot;meses&quot;"/>
    <numFmt numFmtId="165" formatCode="_(&quot;R$&quot;* #,##0.00_);_(&quot;R$&quot;* \(#,##0.00\);_(&quot;R$&quot;* &quot;-&quot;??_);_(@_)"/>
    <numFmt numFmtId="166" formatCode="&quot;R$&quot;\ #,##0.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7" tint="0.7999816888943144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20"/>
      <color theme="8" tint="0.59999389629810485"/>
      <name val="Calibri"/>
      <family val="2"/>
      <scheme val="minor"/>
    </font>
    <font>
      <b/>
      <sz val="16"/>
      <color rgb="FF00B050"/>
      <name val="Calibri"/>
      <family val="2"/>
      <scheme val="minor"/>
    </font>
    <font>
      <sz val="4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2"/>
      <color rgb="FF0070C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7" tint="0.3999755851924192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7" tint="0.59999389629810485"/>
      <name val="Calibri"/>
      <family val="2"/>
      <scheme val="minor"/>
    </font>
    <font>
      <sz val="14"/>
      <color theme="7" tint="0.59999389629810485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0"/>
      <name val="Calibri"/>
      <family val="2"/>
      <scheme val="minor"/>
    </font>
    <font>
      <b/>
      <u/>
      <sz val="16"/>
      <color theme="1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ck">
        <color theme="8" tint="-0.4999847407452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 style="thick">
        <color rgb="FFFFC000"/>
      </left>
      <right/>
      <top style="thick">
        <color rgb="FFFFC000"/>
      </top>
      <bottom/>
      <diagonal/>
    </border>
    <border>
      <left/>
      <right style="thick">
        <color rgb="FFFFC000"/>
      </right>
      <top style="thick">
        <color rgb="FFFFC000"/>
      </top>
      <bottom/>
      <diagonal/>
    </border>
    <border>
      <left style="thick">
        <color rgb="FFFFC000"/>
      </left>
      <right/>
      <top/>
      <bottom/>
      <diagonal/>
    </border>
    <border>
      <left/>
      <right style="thick">
        <color rgb="FFFFC000"/>
      </right>
      <top/>
      <bottom/>
      <diagonal/>
    </border>
    <border>
      <left style="thick">
        <color rgb="FFFFC000"/>
      </left>
      <right/>
      <top/>
      <bottom style="thick">
        <color rgb="FFFFC000"/>
      </bottom>
      <diagonal/>
    </border>
    <border>
      <left/>
      <right style="thick">
        <color rgb="FFFFC000"/>
      </right>
      <top/>
      <bottom style="thick">
        <color rgb="FFFFC000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 style="thick">
        <color theme="8" tint="-0.499984740745262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72">
    <xf numFmtId="0" fontId="0" fillId="0" borderId="0" xfId="0"/>
    <xf numFmtId="0" fontId="0" fillId="3" borderId="0" xfId="0" applyFill="1"/>
    <xf numFmtId="0" fontId="0" fillId="7" borderId="11" xfId="0" applyFill="1" applyBorder="1"/>
    <xf numFmtId="0" fontId="0" fillId="7" borderId="12" xfId="0" applyFill="1" applyBorder="1"/>
    <xf numFmtId="0" fontId="0" fillId="2" borderId="0" xfId="0" applyFill="1"/>
    <xf numFmtId="0" fontId="0" fillId="0" borderId="1" xfId="0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44" fontId="0" fillId="0" borderId="0" xfId="1" applyFont="1"/>
    <xf numFmtId="17" fontId="0" fillId="4" borderId="1" xfId="0" applyNumberFormat="1" applyFill="1" applyBorder="1"/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5" fillId="0" borderId="1" xfId="1" applyFont="1" applyBorder="1" applyAlignment="1">
      <alignment vertical="center"/>
    </xf>
    <xf numFmtId="17" fontId="0" fillId="4" borderId="12" xfId="0" applyNumberFormat="1" applyFill="1" applyBorder="1"/>
    <xf numFmtId="0" fontId="0" fillId="20" borderId="0" xfId="0" applyFill="1"/>
    <xf numFmtId="0" fontId="0" fillId="0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2" fontId="16" fillId="4" borderId="10" xfId="0" applyNumberFormat="1" applyFont="1" applyFill="1" applyBorder="1" applyAlignment="1">
      <alignment horizontal="left" indent="6"/>
    </xf>
    <xf numFmtId="2" fontId="16" fillId="4" borderId="11" xfId="0" applyNumberFormat="1" applyFont="1" applyFill="1" applyBorder="1" applyAlignment="1">
      <alignment horizontal="left" indent="6"/>
    </xf>
    <xf numFmtId="2" fontId="16" fillId="4" borderId="12" xfId="0" applyNumberFormat="1" applyFont="1" applyFill="1" applyBorder="1" applyAlignment="1">
      <alignment horizontal="left" indent="6"/>
    </xf>
    <xf numFmtId="44" fontId="15" fillId="0" borderId="1" xfId="1" applyFont="1" applyBorder="1" applyAlignment="1">
      <alignment vertical="center"/>
    </xf>
    <xf numFmtId="44" fontId="18" fillId="10" borderId="1" xfId="1" applyFont="1" applyFill="1" applyBorder="1"/>
    <xf numFmtId="2" fontId="16" fillId="4" borderId="5" xfId="0" applyNumberFormat="1" applyFont="1" applyFill="1" applyBorder="1" applyAlignment="1">
      <alignment horizontal="left" indent="6"/>
    </xf>
    <xf numFmtId="2" fontId="16" fillId="4" borderId="2" xfId="0" applyNumberFormat="1" applyFont="1" applyFill="1" applyBorder="1" applyAlignment="1">
      <alignment horizontal="left" indent="6"/>
    </xf>
    <xf numFmtId="2" fontId="16" fillId="4" borderId="7" xfId="0" applyNumberFormat="1" applyFont="1" applyFill="1" applyBorder="1" applyAlignment="1">
      <alignment horizontal="left" indent="6"/>
    </xf>
    <xf numFmtId="0" fontId="0" fillId="21" borderId="0" xfId="0" applyFill="1"/>
    <xf numFmtId="0" fontId="5" fillId="4" borderId="1" xfId="0" applyFont="1" applyFill="1" applyBorder="1" applyAlignment="1">
      <alignment horizontal="center" vertical="center" wrapText="1"/>
    </xf>
    <xf numFmtId="44" fontId="20" fillId="21" borderId="0" xfId="0" applyNumberFormat="1" applyFont="1" applyFill="1"/>
    <xf numFmtId="0" fontId="14" fillId="8" borderId="0" xfId="0" applyFont="1" applyFill="1" applyBorder="1" applyAlignment="1"/>
    <xf numFmtId="0" fontId="0" fillId="22" borderId="4" xfId="0" applyFill="1" applyBorder="1"/>
    <xf numFmtId="44" fontId="15" fillId="7" borderId="10" xfId="0" applyNumberFormat="1" applyFont="1" applyFill="1" applyBorder="1"/>
    <xf numFmtId="44" fontId="17" fillId="7" borderId="11" xfId="0" applyNumberFormat="1" applyFont="1" applyFill="1" applyBorder="1"/>
    <xf numFmtId="44" fontId="6" fillId="7" borderId="11" xfId="0" applyNumberFormat="1" applyFont="1" applyFill="1" applyBorder="1"/>
    <xf numFmtId="0" fontId="5" fillId="7" borderId="11" xfId="0" applyFont="1" applyFill="1" applyBorder="1"/>
    <xf numFmtId="0" fontId="5" fillId="7" borderId="14" xfId="0" applyFont="1" applyFill="1" applyBorder="1"/>
    <xf numFmtId="0" fontId="0" fillId="7" borderId="15" xfId="0" applyFill="1" applyBorder="1"/>
    <xf numFmtId="0" fontId="21" fillId="9" borderId="1" xfId="0" applyFont="1" applyFill="1" applyBorder="1"/>
    <xf numFmtId="0" fontId="21" fillId="9" borderId="1" xfId="0" applyFont="1" applyFill="1" applyBorder="1" applyAlignment="1"/>
    <xf numFmtId="0" fontId="21" fillId="11" borderId="1" xfId="0" applyFont="1" applyFill="1" applyBorder="1"/>
    <xf numFmtId="0" fontId="21" fillId="11" borderId="1" xfId="0" applyFont="1" applyFill="1" applyBorder="1" applyAlignment="1"/>
    <xf numFmtId="0" fontId="21" fillId="12" borderId="1" xfId="0" applyFont="1" applyFill="1" applyBorder="1"/>
    <xf numFmtId="0" fontId="21" fillId="12" borderId="1" xfId="0" applyFont="1" applyFill="1" applyBorder="1" applyAlignment="1"/>
    <xf numFmtId="0" fontId="21" fillId="13" borderId="1" xfId="0" applyFont="1" applyFill="1" applyBorder="1"/>
    <xf numFmtId="0" fontId="21" fillId="13" borderId="1" xfId="0" applyFont="1" applyFill="1" applyBorder="1" applyAlignment="1"/>
    <xf numFmtId="0" fontId="21" fillId="14" borderId="1" xfId="0" applyFont="1" applyFill="1" applyBorder="1"/>
    <xf numFmtId="0" fontId="21" fillId="14" borderId="1" xfId="0" applyFont="1" applyFill="1" applyBorder="1" applyAlignment="1"/>
    <xf numFmtId="0" fontId="21" fillId="15" borderId="1" xfId="0" applyFont="1" applyFill="1" applyBorder="1"/>
    <xf numFmtId="0" fontId="21" fillId="15" borderId="1" xfId="0" applyFont="1" applyFill="1" applyBorder="1" applyAlignment="1"/>
    <xf numFmtId="0" fontId="21" fillId="16" borderId="1" xfId="0" applyFont="1" applyFill="1" applyBorder="1"/>
    <xf numFmtId="0" fontId="21" fillId="16" borderId="1" xfId="0" applyFont="1" applyFill="1" applyBorder="1" applyAlignment="1"/>
    <xf numFmtId="0" fontId="21" fillId="17" borderId="1" xfId="0" applyFont="1" applyFill="1" applyBorder="1"/>
    <xf numFmtId="0" fontId="21" fillId="17" borderId="1" xfId="0" applyFont="1" applyFill="1" applyBorder="1" applyAlignment="1"/>
    <xf numFmtId="0" fontId="21" fillId="18" borderId="1" xfId="0" applyFont="1" applyFill="1" applyBorder="1"/>
    <xf numFmtId="0" fontId="21" fillId="18" borderId="1" xfId="0" applyFont="1" applyFill="1" applyBorder="1" applyAlignment="1"/>
    <xf numFmtId="0" fontId="21" fillId="19" borderId="1" xfId="0" applyFont="1" applyFill="1" applyBorder="1"/>
    <xf numFmtId="0" fontId="21" fillId="19" borderId="1" xfId="0" applyFont="1" applyFill="1" applyBorder="1" applyAlignment="1"/>
    <xf numFmtId="0" fontId="23" fillId="21" borderId="0" xfId="0" applyFont="1" applyFill="1"/>
    <xf numFmtId="44" fontId="0" fillId="23" borderId="0" xfId="0" applyNumberFormat="1" applyFill="1"/>
    <xf numFmtId="0" fontId="0" fillId="26" borderId="0" xfId="0" applyFill="1"/>
    <xf numFmtId="0" fontId="23" fillId="26" borderId="0" xfId="0" applyFont="1" applyFill="1"/>
    <xf numFmtId="0" fontId="0" fillId="11" borderId="0" xfId="0" applyFill="1"/>
    <xf numFmtId="0" fontId="23" fillId="11" borderId="0" xfId="0" applyFont="1" applyFill="1"/>
    <xf numFmtId="0" fontId="0" fillId="16" borderId="0" xfId="0" applyFill="1"/>
    <xf numFmtId="0" fontId="23" fillId="16" borderId="0" xfId="0" applyFont="1" applyFill="1"/>
    <xf numFmtId="0" fontId="26" fillId="21" borderId="0" xfId="0" applyFont="1" applyFill="1"/>
    <xf numFmtId="0" fontId="26" fillId="21" borderId="0" xfId="0" applyFont="1" applyFill="1" applyAlignment="1">
      <alignment horizontal="left"/>
    </xf>
    <xf numFmtId="44" fontId="27" fillId="0" borderId="0" xfId="2" applyNumberFormat="1" applyFont="1"/>
    <xf numFmtId="0" fontId="28" fillId="21" borderId="0" xfId="0" applyFont="1" applyFill="1" applyAlignment="1">
      <alignment horizontal="right" vertical="center" indent="1"/>
    </xf>
    <xf numFmtId="17" fontId="28" fillId="21" borderId="0" xfId="0" applyNumberFormat="1" applyFont="1" applyFill="1" applyAlignment="1">
      <alignment horizontal="center" vertical="center"/>
    </xf>
    <xf numFmtId="0" fontId="28" fillId="21" borderId="16" xfId="0" applyFont="1" applyFill="1" applyBorder="1"/>
    <xf numFmtId="0" fontId="0" fillId="22" borderId="0" xfId="0" applyFill="1" applyBorder="1"/>
    <xf numFmtId="0" fontId="28" fillId="26" borderId="0" xfId="0" applyFont="1" applyFill="1" applyAlignment="1">
      <alignment horizontal="right" vertical="center" indent="1"/>
    </xf>
    <xf numFmtId="17" fontId="28" fillId="26" borderId="0" xfId="0" applyNumberFormat="1" applyFont="1" applyFill="1" applyAlignment="1">
      <alignment horizontal="center" vertical="center"/>
    </xf>
    <xf numFmtId="0" fontId="28" fillId="26" borderId="17" xfId="0" applyFont="1" applyFill="1" applyBorder="1"/>
    <xf numFmtId="0" fontId="0" fillId="25" borderId="20" xfId="0" applyFill="1" applyBorder="1" applyAlignment="1">
      <alignment horizontal="left" indent="1"/>
    </xf>
    <xf numFmtId="0" fontId="24" fillId="24" borderId="21" xfId="0" applyFont="1" applyFill="1" applyBorder="1" applyAlignment="1">
      <alignment horizontal="left" indent="1"/>
    </xf>
    <xf numFmtId="0" fontId="0" fillId="0" borderId="20" xfId="0" applyBorder="1" applyAlignment="1">
      <alignment horizontal="left" vertical="center" indent="1"/>
    </xf>
    <xf numFmtId="165" fontId="25" fillId="0" borderId="21" xfId="0" applyNumberFormat="1" applyFont="1" applyBorder="1" applyAlignment="1">
      <alignment horizontal="left" vertical="center" indent="1"/>
    </xf>
    <xf numFmtId="0" fontId="0" fillId="25" borderId="20" xfId="0" applyFill="1" applyBorder="1" applyAlignment="1">
      <alignment horizontal="left" vertical="center" indent="1"/>
    </xf>
    <xf numFmtId="165" fontId="25" fillId="25" borderId="21" xfId="0" applyNumberFormat="1" applyFont="1" applyFill="1" applyBorder="1" applyAlignment="1">
      <alignment horizontal="left" vertical="center" indent="1"/>
    </xf>
    <xf numFmtId="1" fontId="25" fillId="0" borderId="21" xfId="2" applyNumberFormat="1" applyFont="1" applyFill="1" applyBorder="1" applyAlignment="1">
      <alignment horizontal="left" vertical="center" indent="1"/>
    </xf>
    <xf numFmtId="10" fontId="25" fillId="0" borderId="21" xfId="2" applyNumberFormat="1" applyFont="1" applyFill="1" applyBorder="1" applyAlignment="1">
      <alignment horizontal="left" vertical="center" indent="1"/>
    </xf>
    <xf numFmtId="0" fontId="0" fillId="25" borderId="22" xfId="0" applyFill="1" applyBorder="1" applyAlignment="1">
      <alignment horizontal="left" vertical="center" indent="1"/>
    </xf>
    <xf numFmtId="165" fontId="24" fillId="24" borderId="23" xfId="0" applyNumberFormat="1" applyFont="1" applyFill="1" applyBorder="1" applyAlignment="1">
      <alignment horizontal="left" vertical="center" indent="1"/>
    </xf>
    <xf numFmtId="0" fontId="26" fillId="21" borderId="16" xfId="0" applyFont="1" applyFill="1" applyBorder="1"/>
    <xf numFmtId="0" fontId="28" fillId="16" borderId="0" xfId="0" applyFont="1" applyFill="1" applyAlignment="1">
      <alignment horizontal="right" vertical="center" indent="1"/>
    </xf>
    <xf numFmtId="17" fontId="28" fillId="16" borderId="0" xfId="0" applyNumberFormat="1" applyFont="1" applyFill="1" applyAlignment="1">
      <alignment horizontal="center" vertical="center"/>
    </xf>
    <xf numFmtId="0" fontId="28" fillId="16" borderId="24" xfId="0" applyFont="1" applyFill="1" applyBorder="1"/>
    <xf numFmtId="0" fontId="28" fillId="11" borderId="0" xfId="0" applyFont="1" applyFill="1" applyAlignment="1">
      <alignment horizontal="right" vertical="center" indent="1"/>
    </xf>
    <xf numFmtId="17" fontId="28" fillId="11" borderId="0" xfId="0" applyNumberFormat="1" applyFont="1" applyFill="1" applyAlignment="1">
      <alignment horizontal="center" vertical="center"/>
    </xf>
    <xf numFmtId="0" fontId="28" fillId="11" borderId="25" xfId="0" applyFont="1" applyFill="1" applyBorder="1"/>
    <xf numFmtId="0" fontId="3" fillId="2" borderId="0" xfId="0" applyFont="1" applyFill="1" applyAlignment="1"/>
    <xf numFmtId="164" fontId="0" fillId="0" borderId="1" xfId="0" applyNumberFormat="1" applyFill="1" applyBorder="1" applyAlignment="1">
      <alignment horizontal="center" vertical="center"/>
    </xf>
    <xf numFmtId="0" fontId="0" fillId="27" borderId="0" xfId="0" applyFill="1"/>
    <xf numFmtId="0" fontId="31" fillId="27" borderId="0" xfId="3" applyFont="1" applyFill="1" applyAlignment="1">
      <alignment vertical="center"/>
    </xf>
    <xf numFmtId="0" fontId="6" fillId="27" borderId="0" xfId="0" applyFont="1" applyFill="1" applyAlignment="1">
      <alignment vertical="center"/>
    </xf>
    <xf numFmtId="0" fontId="6" fillId="27" borderId="0" xfId="0" applyFont="1" applyFill="1"/>
    <xf numFmtId="0" fontId="0" fillId="0" borderId="0" xfId="0" applyProtection="1">
      <protection hidden="1"/>
    </xf>
    <xf numFmtId="0" fontId="13" fillId="0" borderId="0" xfId="0" applyFont="1" applyAlignment="1" applyProtection="1">
      <alignment vertical="center"/>
      <protection hidden="1"/>
    </xf>
    <xf numFmtId="44" fontId="13" fillId="0" borderId="0" xfId="0" applyNumberFormat="1" applyFont="1" applyAlignment="1" applyProtection="1">
      <alignment vertical="center"/>
      <protection hidden="1"/>
    </xf>
    <xf numFmtId="44" fontId="0" fillId="0" borderId="0" xfId="0" applyNumberFormat="1" applyProtection="1">
      <protection hidden="1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44" fontId="5" fillId="0" borderId="1" xfId="1" applyFont="1" applyBorder="1" applyAlignment="1" applyProtection="1">
      <alignment vertical="center"/>
      <protection locked="0"/>
    </xf>
    <xf numFmtId="17" fontId="0" fillId="0" borderId="1" xfId="0" applyNumberFormat="1" applyBorder="1" applyAlignment="1" applyProtection="1">
      <alignment horizontal="center" vertical="center"/>
      <protection locked="0"/>
    </xf>
    <xf numFmtId="44" fontId="15" fillId="0" borderId="1" xfId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7" borderId="13" xfId="3" applyFont="1" applyFill="1" applyBorder="1" applyAlignment="1" applyProtection="1">
      <alignment horizontal="center" vertical="center"/>
      <protection locked="0"/>
    </xf>
    <xf numFmtId="0" fontId="8" fillId="7" borderId="0" xfId="3" applyFont="1" applyFill="1" applyBorder="1" applyAlignment="1" applyProtection="1">
      <alignment horizontal="center" vertical="center"/>
      <protection locked="0"/>
    </xf>
    <xf numFmtId="0" fontId="0" fillId="4" borderId="3" xfId="0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22" fillId="7" borderId="13" xfId="3" applyFont="1" applyFill="1" applyBorder="1" applyAlignment="1" applyProtection="1">
      <alignment horizontal="center" vertical="center"/>
      <protection locked="0"/>
    </xf>
    <xf numFmtId="0" fontId="22" fillId="7" borderId="26" xfId="3" applyFont="1" applyFill="1" applyBorder="1" applyAlignment="1" applyProtection="1">
      <alignment horizontal="center" vertical="center"/>
      <protection locked="0"/>
    </xf>
    <xf numFmtId="0" fontId="0" fillId="4" borderId="8" xfId="0" applyFill="1" applyBorder="1" applyProtection="1">
      <protection locked="0"/>
    </xf>
    <xf numFmtId="44" fontId="0" fillId="0" borderId="0" xfId="1" applyFont="1" applyProtection="1">
      <protection locked="0"/>
    </xf>
    <xf numFmtId="0" fontId="21" fillId="11" borderId="1" xfId="0" applyFont="1" applyFill="1" applyBorder="1" applyAlignment="1" applyProtection="1">
      <protection locked="0"/>
    </xf>
    <xf numFmtId="0" fontId="21" fillId="12" borderId="1" xfId="0" applyFont="1" applyFill="1" applyBorder="1" applyAlignment="1" applyProtection="1">
      <protection locked="0"/>
    </xf>
    <xf numFmtId="0" fontId="21" fillId="13" borderId="1" xfId="0" applyFont="1" applyFill="1" applyBorder="1" applyAlignment="1" applyProtection="1">
      <protection locked="0"/>
    </xf>
    <xf numFmtId="0" fontId="21" fillId="14" borderId="1" xfId="0" applyFont="1" applyFill="1" applyBorder="1" applyAlignment="1" applyProtection="1">
      <protection locked="0"/>
    </xf>
    <xf numFmtId="0" fontId="21" fillId="15" borderId="1" xfId="0" applyFont="1" applyFill="1" applyBorder="1" applyAlignment="1" applyProtection="1">
      <protection locked="0"/>
    </xf>
    <xf numFmtId="0" fontId="21" fillId="16" borderId="1" xfId="0" applyFont="1" applyFill="1" applyBorder="1" applyAlignment="1" applyProtection="1">
      <protection locked="0"/>
    </xf>
    <xf numFmtId="0" fontId="21" fillId="17" borderId="1" xfId="0" applyFont="1" applyFill="1" applyBorder="1" applyAlignment="1" applyProtection="1">
      <protection locked="0"/>
    </xf>
    <xf numFmtId="0" fontId="21" fillId="18" borderId="1" xfId="0" applyFont="1" applyFill="1" applyBorder="1" applyAlignment="1" applyProtection="1">
      <protection locked="0"/>
    </xf>
    <xf numFmtId="0" fontId="21" fillId="19" borderId="1" xfId="0" applyFont="1" applyFill="1" applyBorder="1" applyAlignment="1" applyProtection="1">
      <protection locked="0"/>
    </xf>
    <xf numFmtId="164" fontId="0" fillId="4" borderId="1" xfId="0" applyNumberFormat="1" applyFill="1" applyBorder="1" applyAlignment="1" applyProtection="1">
      <alignment horizontal="center" vertical="center"/>
      <protection locked="0"/>
    </xf>
    <xf numFmtId="164" fontId="0" fillId="0" borderId="1" xfId="0" applyNumberFormat="1" applyFill="1" applyBorder="1" applyAlignment="1" applyProtection="1">
      <alignment horizontal="center" vertical="center"/>
      <protection locked="0"/>
    </xf>
    <xf numFmtId="0" fontId="30" fillId="10" borderId="0" xfId="0" applyFont="1" applyFill="1" applyAlignment="1" applyProtection="1">
      <alignment horizontal="center" vertical="center"/>
      <protection hidden="1"/>
    </xf>
    <xf numFmtId="0" fontId="31" fillId="27" borderId="0" xfId="3" applyFont="1" applyFill="1" applyAlignment="1">
      <alignment horizontal="center" vertical="center"/>
    </xf>
    <xf numFmtId="0" fontId="6" fillId="27" borderId="0" xfId="0" applyFont="1" applyFill="1" applyAlignment="1">
      <alignment horizontal="center" vertical="center"/>
    </xf>
    <xf numFmtId="0" fontId="13" fillId="10" borderId="0" xfId="0" applyFont="1" applyFill="1" applyAlignment="1" applyProtection="1">
      <alignment horizontal="center" vertical="center"/>
      <protection hidden="1"/>
    </xf>
    <xf numFmtId="0" fontId="0" fillId="4" borderId="8" xfId="0" applyFill="1" applyBorder="1" applyAlignment="1" applyProtection="1">
      <alignment horizontal="center"/>
      <protection locked="0"/>
    </xf>
    <xf numFmtId="0" fontId="0" fillId="4" borderId="9" xfId="0" applyFill="1" applyBorder="1" applyAlignment="1" applyProtection="1">
      <alignment horizontal="center"/>
      <protection locked="0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0" fillId="3" borderId="8" xfId="0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5" borderId="3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Border="1" applyAlignment="1" applyProtection="1">
      <alignment horizontal="center" vertical="center"/>
      <protection locked="0"/>
    </xf>
    <xf numFmtId="0" fontId="4" fillId="5" borderId="6" xfId="0" applyFont="1" applyFill="1" applyBorder="1" applyAlignment="1" applyProtection="1">
      <alignment horizontal="center" vertical="center"/>
      <protection locked="0"/>
    </xf>
    <xf numFmtId="0" fontId="13" fillId="4" borderId="0" xfId="0" applyFont="1" applyFill="1" applyBorder="1" applyAlignment="1" applyProtection="1">
      <alignment horizontal="left" vertical="center"/>
      <protection locked="0"/>
    </xf>
    <xf numFmtId="0" fontId="13" fillId="4" borderId="6" xfId="0" applyFont="1" applyFill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left" vertical="center" indent="2"/>
      <protection locked="0"/>
    </xf>
    <xf numFmtId="0" fontId="6" fillId="3" borderId="4" xfId="0" applyFont="1" applyFill="1" applyBorder="1" applyAlignment="1" applyProtection="1">
      <alignment horizontal="left" vertical="center" indent="2"/>
      <protection locked="0"/>
    </xf>
    <xf numFmtId="166" fontId="5" fillId="6" borderId="5" xfId="1" applyNumberFormat="1" applyFont="1" applyFill="1" applyBorder="1" applyAlignment="1" applyProtection="1">
      <alignment horizontal="left" vertical="center" indent="2"/>
      <protection locked="0"/>
    </xf>
    <xf numFmtId="166" fontId="5" fillId="6" borderId="6" xfId="1" applyNumberFormat="1" applyFont="1" applyFill="1" applyBorder="1" applyAlignment="1" applyProtection="1">
      <alignment horizontal="left" vertical="center" indent="2"/>
      <protection locked="0"/>
    </xf>
    <xf numFmtId="0" fontId="2" fillId="3" borderId="5" xfId="0" applyFont="1" applyFill="1" applyBorder="1" applyAlignment="1" applyProtection="1">
      <alignment horizontal="left" vertical="center" indent="2"/>
      <protection locked="0"/>
    </xf>
    <xf numFmtId="0" fontId="2" fillId="3" borderId="6" xfId="0" applyFont="1" applyFill="1" applyBorder="1" applyAlignment="1" applyProtection="1">
      <alignment horizontal="left" vertical="center" indent="2"/>
      <protection locked="0"/>
    </xf>
    <xf numFmtId="9" fontId="5" fillId="6" borderId="5" xfId="0" applyNumberFormat="1" applyFont="1" applyFill="1" applyBorder="1" applyAlignment="1" applyProtection="1">
      <alignment horizontal="left" vertical="center" indent="2"/>
      <protection locked="0"/>
    </xf>
    <xf numFmtId="9" fontId="5" fillId="6" borderId="6" xfId="0" applyNumberFormat="1" applyFont="1" applyFill="1" applyBorder="1" applyAlignment="1" applyProtection="1">
      <alignment horizontal="left" vertical="center" indent="2"/>
      <protection locked="0"/>
    </xf>
    <xf numFmtId="166" fontId="5" fillId="7" borderId="7" xfId="0" applyNumberFormat="1" applyFont="1" applyFill="1" applyBorder="1" applyAlignment="1" applyProtection="1">
      <alignment horizontal="left" vertical="center" indent="2"/>
      <protection locked="0"/>
    </xf>
    <xf numFmtId="166" fontId="5" fillId="7" borderId="9" xfId="0" applyNumberFormat="1" applyFont="1" applyFill="1" applyBorder="1" applyAlignment="1" applyProtection="1">
      <alignment horizontal="left" vertical="center" indent="2"/>
      <protection locked="0"/>
    </xf>
    <xf numFmtId="0" fontId="28" fillId="21" borderId="16" xfId="0" applyFont="1" applyFill="1" applyBorder="1" applyAlignment="1">
      <alignment horizontal="center"/>
    </xf>
    <xf numFmtId="0" fontId="29" fillId="22" borderId="0" xfId="0" applyFont="1" applyFill="1" applyBorder="1" applyAlignment="1">
      <alignment horizontal="center" vertical="top"/>
    </xf>
    <xf numFmtId="0" fontId="29" fillId="22" borderId="6" xfId="0" applyFont="1" applyFill="1" applyBorder="1" applyAlignment="1">
      <alignment horizontal="center" vertical="top"/>
    </xf>
    <xf numFmtId="0" fontId="29" fillId="22" borderId="8" xfId="0" applyFont="1" applyFill="1" applyBorder="1" applyAlignment="1">
      <alignment horizontal="center" vertical="top"/>
    </xf>
    <xf numFmtId="0" fontId="29" fillId="22" borderId="9" xfId="0" applyFont="1" applyFill="1" applyBorder="1" applyAlignment="1">
      <alignment horizontal="center" vertical="top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11" fillId="4" borderId="0" xfId="0" applyNumberFormat="1" applyFont="1" applyFill="1" applyAlignment="1">
      <alignment horizontal="center" vertical="center" textRotation="90"/>
    </xf>
    <xf numFmtId="0" fontId="11" fillId="4" borderId="0" xfId="0" applyFont="1" applyFill="1" applyAlignment="1">
      <alignment horizontal="center" vertical="center" textRotation="90"/>
    </xf>
    <xf numFmtId="0" fontId="19" fillId="7" borderId="11" xfId="0" applyFont="1" applyFill="1" applyBorder="1" applyAlignment="1">
      <alignment horizontal="center" vertical="center" wrapText="1"/>
    </xf>
    <xf numFmtId="0" fontId="0" fillId="20" borderId="0" xfId="0" applyFill="1" applyAlignment="1">
      <alignment horizontal="center" vertical="center" wrapText="1"/>
    </xf>
    <xf numFmtId="0" fontId="28" fillId="26" borderId="17" xfId="0" applyFont="1" applyFill="1" applyBorder="1" applyAlignment="1">
      <alignment horizontal="center"/>
    </xf>
    <xf numFmtId="0" fontId="28" fillId="11" borderId="25" xfId="0" applyFont="1" applyFill="1" applyBorder="1" applyAlignment="1">
      <alignment horizontal="center"/>
    </xf>
    <xf numFmtId="0" fontId="28" fillId="16" borderId="24" xfId="0" applyFont="1" applyFill="1" applyBorder="1" applyAlignment="1">
      <alignment horizontal="center"/>
    </xf>
    <xf numFmtId="0" fontId="26" fillId="21" borderId="16" xfId="0" applyFont="1" applyFill="1" applyBorder="1" applyAlignment="1">
      <alignment horizontal="left"/>
    </xf>
    <xf numFmtId="0" fontId="0" fillId="28" borderId="0" xfId="0" applyFill="1"/>
    <xf numFmtId="0" fontId="0" fillId="28" borderId="0" xfId="0" applyFill="1" applyAlignment="1">
      <alignment horizontal="center" vertical="center" wrapText="1"/>
    </xf>
    <xf numFmtId="0" fontId="32" fillId="28" borderId="0" xfId="3" applyFont="1" applyFill="1" applyAlignment="1">
      <alignment horizontal="center"/>
    </xf>
  </cellXfs>
  <cellStyles count="4">
    <cellStyle name="Hiperlink" xfId="3" builtinId="8"/>
    <cellStyle name="Moeda" xfId="1" builtinId="4"/>
    <cellStyle name="Normal" xfId="0" builtinId="0"/>
    <cellStyle name="Porcentagem" xfId="2" builtinId="5"/>
  </cellStyles>
  <dxfs count="155"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theme="4" tint="0.39994506668294322"/>
      </font>
    </dxf>
    <dxf>
      <font>
        <color rgb="FFFF0000"/>
      </font>
    </dxf>
    <dxf>
      <font>
        <color rgb="FFFF0000"/>
      </font>
    </dxf>
    <dxf>
      <font>
        <color theme="4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/>
              <a:t>Análise das Metas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resumo!$B$6</c:f>
              <c:strCache>
                <c:ptCount val="1"/>
                <c:pt idx="0">
                  <c:v>Estipulado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resumo!$C$6</c:f>
              <c:numCache>
                <c:formatCode>_("R$"* #,##0.00_);_("R$"* \(#,##0.00\);_("R$"* "-"??_);_(@_)</c:formatCode>
                <c:ptCount val="1"/>
                <c:pt idx="0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43-46F9-948F-713DF7F2B536}"/>
            </c:ext>
          </c:extLst>
        </c:ser>
        <c:ser>
          <c:idx val="1"/>
          <c:order val="1"/>
          <c:tx>
            <c:strRef>
              <c:f>resumo!$B$7</c:f>
              <c:strCache>
                <c:ptCount val="1"/>
                <c:pt idx="0">
                  <c:v>Alcançado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resumo!$C$7</c:f>
              <c:numCache>
                <c:formatCode>_("R$"* #,##0.00_);_("R$"* \(#,##0.00\);_("R$"*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43-46F9-948F-713DF7F2B53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613023232"/>
        <c:axId val="613026184"/>
      </c:barChart>
      <c:catAx>
        <c:axId val="61302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3026184"/>
        <c:crosses val="autoZero"/>
        <c:auto val="1"/>
        <c:lblAlgn val="ctr"/>
        <c:lblOffset val="100"/>
        <c:noMultiLvlLbl val="0"/>
      </c:catAx>
      <c:valAx>
        <c:axId val="613026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30232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 w="53975" cap="flat" cmpd="dbl" algn="ctr">
      <a:solidFill>
        <a:schemeClr val="bg2">
          <a:lumMod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FF6E-4200-A6FC-FCAB65CC6399}"/>
              </c:ext>
            </c:extLst>
          </c:dPt>
          <c:cat>
            <c:strRef>
              <c:f>'meta-1'!$H$14:$H$15</c:f>
              <c:strCache>
                <c:ptCount val="2"/>
                <c:pt idx="0">
                  <c:v> Estipulado </c:v>
                </c:pt>
                <c:pt idx="1">
                  <c:v> Concluído </c:v>
                </c:pt>
              </c:strCache>
            </c:strRef>
          </c:cat>
          <c:val>
            <c:numRef>
              <c:f>'meta-1'!$I$14:$I$15</c:f>
              <c:numCache>
                <c:formatCode>_("R$"* #,##0.00_);_("R$"* \(#,##0.00\);_("R$"* "-"??_);_(@_)</c:formatCode>
                <c:ptCount val="2"/>
                <c:pt idx="0">
                  <c:v>10000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6E-4200-A6FC-FCAB65CC6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3016344"/>
        <c:axId val="613013720"/>
        <c:axId val="0"/>
      </c:bar3DChart>
      <c:catAx>
        <c:axId val="613016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3013720"/>
        <c:crosses val="autoZero"/>
        <c:auto val="1"/>
        <c:lblAlgn val="ctr"/>
        <c:lblOffset val="100"/>
        <c:noMultiLvlLbl val="0"/>
      </c:catAx>
      <c:valAx>
        <c:axId val="613013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3016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F28A-4FE1-AF35-693FCEA4F547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F28A-4FE1-AF35-693FCEA4F547}"/>
              </c:ext>
            </c:extLst>
          </c:dPt>
          <c:cat>
            <c:strRef>
              <c:f>'meta-2'!$H$14:$H$15</c:f>
              <c:strCache>
                <c:ptCount val="2"/>
                <c:pt idx="0">
                  <c:v> Estipulado </c:v>
                </c:pt>
                <c:pt idx="1">
                  <c:v> Concluído </c:v>
                </c:pt>
              </c:strCache>
            </c:strRef>
          </c:cat>
          <c:val>
            <c:numRef>
              <c:f>'meta-2'!$I$14:$I$15</c:f>
              <c:numCache>
                <c:formatCode>_("R$"* #,##0.00_);_("R$"* \(#,##0.00\);_("R$"*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8A-4FE1-AF35-693FCEA4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3005848"/>
        <c:axId val="613001912"/>
        <c:axId val="0"/>
      </c:bar3DChart>
      <c:catAx>
        <c:axId val="61300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3001912"/>
        <c:crosses val="autoZero"/>
        <c:auto val="1"/>
        <c:lblAlgn val="ctr"/>
        <c:lblOffset val="100"/>
        <c:noMultiLvlLbl val="0"/>
      </c:catAx>
      <c:valAx>
        <c:axId val="613001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3005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5C3A-463A-A505-0F2D3E7A9E57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5C3A-463A-A505-0F2D3E7A9E57}"/>
              </c:ext>
            </c:extLst>
          </c:dPt>
          <c:cat>
            <c:strRef>
              <c:f>'meta-3'!$H$14:$H$15</c:f>
              <c:strCache>
                <c:ptCount val="2"/>
                <c:pt idx="0">
                  <c:v> Estipulado </c:v>
                </c:pt>
                <c:pt idx="1">
                  <c:v> Concluído </c:v>
                </c:pt>
              </c:strCache>
            </c:strRef>
          </c:cat>
          <c:val>
            <c:numRef>
              <c:f>'meta-3'!$I$14:$I$15</c:f>
              <c:numCache>
                <c:formatCode>_("R$"* #,##0.00_);_("R$"* \(#,##0.00\);_("R$"*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3A-463A-A505-0F2D3E7A9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1566096"/>
        <c:axId val="541563800"/>
        <c:axId val="0"/>
      </c:bar3DChart>
      <c:catAx>
        <c:axId val="5415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41563800"/>
        <c:crosses val="autoZero"/>
        <c:auto val="1"/>
        <c:lblAlgn val="ctr"/>
        <c:lblOffset val="100"/>
        <c:noMultiLvlLbl val="0"/>
      </c:catAx>
      <c:valAx>
        <c:axId val="54156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41566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D1DE-408B-A54B-2D74C8EA3DFC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1DE-408B-A54B-2D74C8EA3DFC}"/>
              </c:ext>
            </c:extLst>
          </c:dPt>
          <c:dLbls>
            <c:delete val="1"/>
          </c:dLbls>
          <c:cat>
            <c:strRef>
              <c:f>'meta-4'!$H$14:$H$15</c:f>
              <c:strCache>
                <c:ptCount val="2"/>
                <c:pt idx="0">
                  <c:v> Estipulado </c:v>
                </c:pt>
                <c:pt idx="1">
                  <c:v> Concluído </c:v>
                </c:pt>
              </c:strCache>
            </c:strRef>
          </c:cat>
          <c:val>
            <c:numRef>
              <c:f>'meta-4'!$I$14:$I$15</c:f>
              <c:numCache>
                <c:formatCode>_("R$"* #,##0.00_);_("R$"* \(#,##0.00\);_("R$"*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DE-408B-A54B-2D74C8EA3DF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58950840"/>
        <c:axId val="458952808"/>
        <c:axId val="0"/>
      </c:bar3DChart>
      <c:catAx>
        <c:axId val="458950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58952808"/>
        <c:crosses val="autoZero"/>
        <c:auto val="1"/>
        <c:lblAlgn val="ctr"/>
        <c:lblOffset val="100"/>
        <c:noMultiLvlLbl val="0"/>
      </c:catAx>
      <c:valAx>
        <c:axId val="458952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58950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19A-4ED8-8565-C6CE1EE6A014}"/>
              </c:ext>
            </c:extLst>
          </c:dPt>
          <c:cat>
            <c:strRef>
              <c:f>'meta-5'!$H$14:$H$15</c:f>
              <c:strCache>
                <c:ptCount val="2"/>
                <c:pt idx="0">
                  <c:v> Estipulado </c:v>
                </c:pt>
                <c:pt idx="1">
                  <c:v> Concluído </c:v>
                </c:pt>
              </c:strCache>
            </c:strRef>
          </c:cat>
          <c:val>
            <c:numRef>
              <c:f>'meta-5'!$I$14:$I$15</c:f>
              <c:numCache>
                <c:formatCode>_("R$"* #,##0.00_);_("R$"* \(#,##0.00\);_("R$"*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9A-4ED8-8565-C6CE1EE6A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3017000"/>
        <c:axId val="613012736"/>
        <c:axId val="0"/>
      </c:bar3DChart>
      <c:catAx>
        <c:axId val="61301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3012736"/>
        <c:crosses val="autoZero"/>
        <c:auto val="1"/>
        <c:lblAlgn val="ctr"/>
        <c:lblOffset val="100"/>
        <c:noMultiLvlLbl val="0"/>
      </c:catAx>
      <c:valAx>
        <c:axId val="61301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3017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33336</xdr:rowOff>
    </xdr:from>
    <xdr:to>
      <xdr:col>5</xdr:col>
      <xdr:colOff>352425</xdr:colOff>
      <xdr:row>20</xdr:row>
      <xdr:rowOff>19049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4A0D4E7-BE19-4A92-A02D-7B42E1F7D9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4763</xdr:rowOff>
    </xdr:from>
    <xdr:to>
      <xdr:col>9</xdr:col>
      <xdr:colOff>9525</xdr:colOff>
      <xdr:row>18</xdr:row>
      <xdr:rowOff>190500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A26D3C1C-8239-41F7-9F77-78D7DEB64E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</xdr:colOff>
      <xdr:row>12</xdr:row>
      <xdr:rowOff>14287</xdr:rowOff>
    </xdr:from>
    <xdr:to>
      <xdr:col>9</xdr:col>
      <xdr:colOff>9526</xdr:colOff>
      <xdr:row>18</xdr:row>
      <xdr:rowOff>161925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586BFD5-3DA0-4E82-9CBF-EC3B631DCD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4763</xdr:rowOff>
    </xdr:from>
    <xdr:to>
      <xdr:col>9</xdr:col>
      <xdr:colOff>9525</xdr:colOff>
      <xdr:row>18</xdr:row>
      <xdr:rowOff>133351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38E926B-8F71-42D9-AAF7-AB82C16B49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</xdr:colOff>
      <xdr:row>12</xdr:row>
      <xdr:rowOff>9526</xdr:rowOff>
    </xdr:from>
    <xdr:to>
      <xdr:col>9</xdr:col>
      <xdr:colOff>9526</xdr:colOff>
      <xdr:row>18</xdr:row>
      <xdr:rowOff>161926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830E4569-DE82-4AC8-B4F2-28E1C90CE3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14288</xdr:rowOff>
    </xdr:from>
    <xdr:to>
      <xdr:col>9</xdr:col>
      <xdr:colOff>0</xdr:colOff>
      <xdr:row>18</xdr:row>
      <xdr:rowOff>161926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89B41B5-E76C-4418-B098-A5B7E92F74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Edi Barboza" id="{78BE23F6-620E-43C7-950C-6F67F4F1EB49}" userId="1d067fd9edd53706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3" dT="2020-02-03T13:14:57.34" personId="{78BE23F6-620E-43C7-950C-6F67F4F1EB49}" id="{32A9B4FF-5B93-4CEF-8CBB-E32A15E4EA12}">
    <text>Qual é a sua meta? por exemplo: comprar um carro.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udoexcel.com.br/produto/planilha-para-estabelecer-metas" TargetMode="External"/><Relationship Id="rId4" Type="http://schemas.openxmlformats.org/officeDocument/2006/relationships/image" Target="../media/image1.png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tudoexcel.com.br/produto/planilha-para-estabelecer-metas" TargetMode="External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image" Target="../media/image1.png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19604-F273-4B84-B3B2-E1DEEA51A42F}">
  <dimension ref="A1:M25"/>
  <sheetViews>
    <sheetView showGridLines="0" tabSelected="1" workbookViewId="0">
      <selection activeCell="K19" sqref="K19"/>
    </sheetView>
  </sheetViews>
  <sheetFormatPr defaultRowHeight="15" x14ac:dyDescent="0.25"/>
  <cols>
    <col min="2" max="2" width="21.7109375" customWidth="1"/>
    <col min="3" max="3" width="24.28515625" customWidth="1"/>
    <col min="7" max="7" width="16.85546875" customWidth="1"/>
    <col min="8" max="8" width="21.85546875" customWidth="1"/>
  </cols>
  <sheetData>
    <row r="1" spans="1:13" x14ac:dyDescent="0.25">
      <c r="A1" s="96"/>
      <c r="B1" s="96"/>
      <c r="C1" s="96"/>
      <c r="D1" s="96"/>
      <c r="E1" s="96"/>
      <c r="F1" s="96"/>
      <c r="G1" s="96"/>
      <c r="H1" s="96"/>
    </row>
    <row r="2" spans="1:13" ht="15.95" customHeight="1" x14ac:dyDescent="0.25">
      <c r="A2" s="96"/>
      <c r="B2" s="96"/>
      <c r="C2" s="96"/>
      <c r="D2" s="96"/>
      <c r="E2" s="96"/>
      <c r="F2" s="96"/>
      <c r="G2" s="125" t="str">
        <f>'CADASTRAR-METAS'!A14</f>
        <v>Comprar um Carro</v>
      </c>
      <c r="H2" s="125"/>
    </row>
    <row r="3" spans="1:13" ht="15.95" customHeight="1" x14ac:dyDescent="0.25">
      <c r="A3" s="96"/>
      <c r="B3" s="96"/>
      <c r="C3" s="96"/>
      <c r="D3" s="96"/>
      <c r="E3" s="96"/>
      <c r="F3" s="96"/>
      <c r="G3" s="97" t="s">
        <v>57</v>
      </c>
      <c r="H3" s="98">
        <f>'meta-1'!$I$6</f>
        <v>10000</v>
      </c>
    </row>
    <row r="4" spans="1:13" ht="15.95" customHeight="1" x14ac:dyDescent="0.25">
      <c r="A4" s="96"/>
      <c r="B4" s="96"/>
      <c r="C4" s="96"/>
      <c r="D4" s="96"/>
      <c r="E4" s="96"/>
      <c r="F4" s="96"/>
      <c r="G4" s="97" t="s">
        <v>58</v>
      </c>
      <c r="H4" s="98">
        <f>'meta-1'!$I$8</f>
        <v>0</v>
      </c>
    </row>
    <row r="5" spans="1:13" ht="15.95" customHeight="1" x14ac:dyDescent="0.25">
      <c r="A5" s="96"/>
      <c r="B5" s="96"/>
      <c r="C5" s="96"/>
      <c r="D5" s="96"/>
      <c r="E5" s="96"/>
      <c r="F5" s="96"/>
      <c r="G5" s="97"/>
      <c r="H5" s="97"/>
      <c r="J5" s="170" t="s">
        <v>98</v>
      </c>
      <c r="K5" s="170"/>
      <c r="L5" s="170"/>
      <c r="M5" s="170"/>
    </row>
    <row r="6" spans="1:13" ht="15.95" customHeight="1" x14ac:dyDescent="0.25">
      <c r="A6" s="96"/>
      <c r="B6" s="96" t="s">
        <v>57</v>
      </c>
      <c r="C6" s="99">
        <f>H3+H7+H11+H15+H19</f>
        <v>10000</v>
      </c>
      <c r="D6" s="96"/>
      <c r="E6" s="96"/>
      <c r="F6" s="96"/>
      <c r="G6" s="125">
        <f>'CADASTRAR-METAS'!A15</f>
        <v>0</v>
      </c>
      <c r="H6" s="125"/>
      <c r="J6" s="170"/>
      <c r="K6" s="170"/>
      <c r="L6" s="170"/>
      <c r="M6" s="170"/>
    </row>
    <row r="7" spans="1:13" ht="15.95" customHeight="1" x14ac:dyDescent="0.25">
      <c r="A7" s="96"/>
      <c r="B7" s="96" t="s">
        <v>58</v>
      </c>
      <c r="C7" s="99">
        <f>H4+H8+H12+H16+H20</f>
        <v>0</v>
      </c>
      <c r="D7" s="96"/>
      <c r="E7" s="96"/>
      <c r="F7" s="96"/>
      <c r="G7" s="97" t="s">
        <v>57</v>
      </c>
      <c r="H7" s="98">
        <f>'meta-2'!$I$6</f>
        <v>0</v>
      </c>
      <c r="J7" s="170"/>
      <c r="K7" s="170"/>
      <c r="L7" s="170"/>
      <c r="M7" s="170"/>
    </row>
    <row r="8" spans="1:13" ht="15.95" customHeight="1" x14ac:dyDescent="0.25">
      <c r="A8" s="96"/>
      <c r="B8" s="96"/>
      <c r="C8" s="96"/>
      <c r="D8" s="96"/>
      <c r="E8" s="96"/>
      <c r="F8" s="96"/>
      <c r="G8" s="97" t="s">
        <v>58</v>
      </c>
      <c r="H8" s="98">
        <f>'meta-2'!$I$8</f>
        <v>0</v>
      </c>
      <c r="J8" s="169"/>
      <c r="K8" s="169"/>
      <c r="L8" s="169"/>
      <c r="M8" s="169"/>
    </row>
    <row r="9" spans="1:13" ht="15.95" customHeight="1" x14ac:dyDescent="0.35">
      <c r="A9" s="96"/>
      <c r="B9" s="96"/>
      <c r="C9" s="96"/>
      <c r="D9" s="96"/>
      <c r="E9" s="96"/>
      <c r="F9" s="96"/>
      <c r="G9" s="97"/>
      <c r="H9" s="97"/>
      <c r="J9" s="171" t="s">
        <v>99</v>
      </c>
      <c r="K9" s="171"/>
      <c r="L9" s="171"/>
      <c r="M9" s="171"/>
    </row>
    <row r="10" spans="1:13" ht="15.95" customHeight="1" x14ac:dyDescent="0.25">
      <c r="A10" s="96"/>
      <c r="B10" s="96"/>
      <c r="C10" s="96"/>
      <c r="D10" s="96"/>
      <c r="E10" s="96"/>
      <c r="F10" s="96"/>
      <c r="G10" s="128">
        <f>'CADASTRAR-METAS'!A16</f>
        <v>0</v>
      </c>
      <c r="H10" s="128"/>
      <c r="J10" s="169"/>
      <c r="K10" s="169"/>
      <c r="L10" s="169"/>
      <c r="M10" s="169"/>
    </row>
    <row r="11" spans="1:13" ht="15.95" customHeight="1" x14ac:dyDescent="0.25">
      <c r="A11" s="96"/>
      <c r="B11" s="96"/>
      <c r="C11" s="96"/>
      <c r="D11" s="96"/>
      <c r="E11" s="96"/>
      <c r="F11" s="96"/>
      <c r="G11" s="97" t="s">
        <v>57</v>
      </c>
      <c r="H11" s="98">
        <f>'meta-3'!$I$6</f>
        <v>0</v>
      </c>
      <c r="J11" s="169"/>
      <c r="K11" s="169"/>
      <c r="L11" s="169"/>
      <c r="M11" s="169"/>
    </row>
    <row r="12" spans="1:13" ht="15.95" customHeight="1" x14ac:dyDescent="0.25">
      <c r="A12" s="96"/>
      <c r="B12" s="96"/>
      <c r="C12" s="96"/>
      <c r="D12" s="96"/>
      <c r="E12" s="96"/>
      <c r="F12" s="96"/>
      <c r="G12" s="97" t="s">
        <v>58</v>
      </c>
      <c r="H12" s="98">
        <f>'meta-3'!$I$8</f>
        <v>0</v>
      </c>
      <c r="J12" s="169"/>
      <c r="K12" s="169"/>
      <c r="L12" s="169"/>
      <c r="M12" s="169"/>
    </row>
    <row r="13" spans="1:13" ht="15.95" customHeight="1" x14ac:dyDescent="0.25">
      <c r="A13" s="96"/>
      <c r="B13" s="96"/>
      <c r="C13" s="96"/>
      <c r="D13" s="96"/>
      <c r="E13" s="96"/>
      <c r="F13" s="96"/>
      <c r="G13" s="97"/>
      <c r="H13" s="97"/>
    </row>
    <row r="14" spans="1:13" ht="15.95" customHeight="1" x14ac:dyDescent="0.25">
      <c r="A14" s="96"/>
      <c r="B14" s="96"/>
      <c r="C14" s="96"/>
      <c r="D14" s="96"/>
      <c r="E14" s="96"/>
      <c r="F14" s="96"/>
      <c r="G14" s="125">
        <f>'CADASTRAR-METAS'!A17</f>
        <v>0</v>
      </c>
      <c r="H14" s="125"/>
    </row>
    <row r="15" spans="1:13" ht="15.95" customHeight="1" x14ac:dyDescent="0.25">
      <c r="A15" s="96"/>
      <c r="B15" s="96"/>
      <c r="C15" s="96"/>
      <c r="D15" s="96"/>
      <c r="E15" s="96"/>
      <c r="F15" s="96"/>
      <c r="G15" s="97" t="s">
        <v>57</v>
      </c>
      <c r="H15" s="98">
        <f>'meta-4'!$I$6</f>
        <v>0</v>
      </c>
    </row>
    <row r="16" spans="1:13" ht="15.95" customHeight="1" x14ac:dyDescent="0.25">
      <c r="A16" s="96"/>
      <c r="B16" s="96"/>
      <c r="C16" s="96"/>
      <c r="D16" s="96"/>
      <c r="E16" s="96"/>
      <c r="F16" s="96"/>
      <c r="G16" s="97" t="s">
        <v>58</v>
      </c>
      <c r="H16" s="98">
        <f>'meta-4'!$I$8</f>
        <v>0</v>
      </c>
    </row>
    <row r="17" spans="1:8" ht="15.95" customHeight="1" x14ac:dyDescent="0.25">
      <c r="A17" s="96"/>
      <c r="B17" s="96"/>
      <c r="C17" s="96"/>
      <c r="D17" s="96"/>
      <c r="E17" s="96"/>
      <c r="F17" s="96"/>
      <c r="G17" s="97"/>
      <c r="H17" s="97"/>
    </row>
    <row r="18" spans="1:8" ht="15.95" customHeight="1" x14ac:dyDescent="0.25">
      <c r="A18" s="96"/>
      <c r="B18" s="96"/>
      <c r="C18" s="96"/>
      <c r="D18" s="96"/>
      <c r="E18" s="96"/>
      <c r="F18" s="96"/>
      <c r="G18" s="125">
        <f>'CADASTRAR-METAS'!A18</f>
        <v>0</v>
      </c>
      <c r="H18" s="125"/>
    </row>
    <row r="19" spans="1:8" ht="15.95" customHeight="1" x14ac:dyDescent="0.25">
      <c r="A19" s="96"/>
      <c r="B19" s="96"/>
      <c r="C19" s="96"/>
      <c r="D19" s="96"/>
      <c r="E19" s="96"/>
      <c r="F19" s="96"/>
      <c r="G19" s="97" t="s">
        <v>57</v>
      </c>
      <c r="H19" s="98">
        <f>'meta-5'!$I$6</f>
        <v>0</v>
      </c>
    </row>
    <row r="20" spans="1:8" ht="15.95" customHeight="1" x14ac:dyDescent="0.25">
      <c r="A20" s="96"/>
      <c r="B20" s="96"/>
      <c r="C20" s="96"/>
      <c r="D20" s="96"/>
      <c r="E20" s="96"/>
      <c r="F20" s="96"/>
      <c r="G20" s="97" t="s">
        <v>58</v>
      </c>
      <c r="H20" s="98">
        <f>'meta-5'!$I$8</f>
        <v>0</v>
      </c>
    </row>
    <row r="21" spans="1:8" x14ac:dyDescent="0.25">
      <c r="A21" s="96"/>
      <c r="B21" s="96"/>
      <c r="C21" s="96"/>
      <c r="D21" s="96"/>
      <c r="E21" s="96"/>
      <c r="F21" s="96"/>
      <c r="G21" s="96"/>
      <c r="H21" s="96"/>
    </row>
    <row r="23" spans="1:8" ht="24.95" customHeight="1" x14ac:dyDescent="0.25">
      <c r="A23" s="92"/>
      <c r="B23" s="93" t="s">
        <v>8</v>
      </c>
      <c r="C23" s="93" t="s">
        <v>91</v>
      </c>
      <c r="D23" s="94"/>
      <c r="E23" s="126" t="s">
        <v>94</v>
      </c>
      <c r="F23" s="126"/>
      <c r="G23" s="95"/>
      <c r="H23" s="92"/>
    </row>
    <row r="24" spans="1:8" ht="24.95" customHeight="1" x14ac:dyDescent="0.25">
      <c r="A24" s="92"/>
      <c r="B24" s="93" t="s">
        <v>89</v>
      </c>
      <c r="C24" s="93" t="s">
        <v>92</v>
      </c>
      <c r="D24" s="94"/>
      <c r="E24" s="126" t="s">
        <v>93</v>
      </c>
      <c r="F24" s="126"/>
      <c r="G24" s="95"/>
      <c r="H24" s="92"/>
    </row>
    <row r="25" spans="1:8" ht="24.95" customHeight="1" x14ac:dyDescent="0.25">
      <c r="A25" s="92"/>
      <c r="B25" s="93" t="s">
        <v>90</v>
      </c>
      <c r="C25" s="94"/>
      <c r="D25" s="94"/>
      <c r="E25" s="127"/>
      <c r="F25" s="127"/>
      <c r="G25" s="95"/>
      <c r="H25" s="92"/>
    </row>
  </sheetData>
  <sheetProtection algorithmName="SHA-512" hashValue="1qj5u4S6i96GutcbZjNd2k1rYHD65wOI5fa3M5YAQdANTB8tsX8IJOHf/xff5k5SiYnkbF006KnM4oppdcigkQ==" saltValue="174xWVU+DZYuxelpFBgAlw==" spinCount="100000" sheet="1" formatCells="0" formatColumns="0" formatRows="0" sort="0" autoFilter="0" pivotTables="0"/>
  <mergeCells count="10">
    <mergeCell ref="J9:M9"/>
    <mergeCell ref="J5:M7"/>
    <mergeCell ref="G18:H18"/>
    <mergeCell ref="E23:F23"/>
    <mergeCell ref="E24:F24"/>
    <mergeCell ref="E25:F25"/>
    <mergeCell ref="G2:H2"/>
    <mergeCell ref="G6:H6"/>
    <mergeCell ref="G10:H10"/>
    <mergeCell ref="G14:H14"/>
  </mergeCells>
  <phoneticPr fontId="12" type="noConversion"/>
  <conditionalFormatting sqref="I3:I4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1:H12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{15C0B1BB-F0CF-46A1-9B9D-B91001431618}</x14:id>
        </ext>
      </extLst>
    </cfRule>
  </conditionalFormatting>
  <conditionalFormatting sqref="H3:H4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{19A9F81A-C04D-476F-93D1-425699191036}</x14:id>
        </ext>
      </extLst>
    </cfRule>
  </conditionalFormatting>
  <conditionalFormatting sqref="H15:H16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{E0919EEF-2B7B-4906-B1DB-43FAFF125F6F}</x14:id>
        </ext>
      </extLst>
    </cfRule>
  </conditionalFormatting>
  <conditionalFormatting sqref="H7:H8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{47DEF22F-7918-4B1E-94FA-D3394FF8D5FC}</x14:id>
        </ext>
      </extLst>
    </cfRule>
  </conditionalFormatting>
  <conditionalFormatting sqref="H19:H20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{B67CC059-8052-442F-B59C-9AFA66D0BE06}</x14:id>
        </ext>
      </extLst>
    </cfRule>
  </conditionalFormatting>
  <hyperlinks>
    <hyperlink ref="B23" location="'meta-1'!A1" display="Ir Para Meta 1" xr:uid="{40A5484A-9303-4A10-B91F-532BDC061FAF}"/>
    <hyperlink ref="B24" location="'meta-2'!A1" display="Ir Para Meta 2" xr:uid="{1A827723-203E-4E2B-86C7-7C8BCEA28BF6}"/>
    <hyperlink ref="B25" location="'meta-3'!A1" display="Ir Para Meta 3" xr:uid="{4817099B-A9AC-4354-95D2-84AEFF9FD327}"/>
    <hyperlink ref="C23" location="'meta-4'!A1" display="Ir Para Meta 4" xr:uid="{13DA0E84-BEEF-45BE-907F-305A372965C1}"/>
    <hyperlink ref="C24" location="'meta-5'!A1" display="Ir Para Meta 5" xr:uid="{9D2D6781-F5FC-40CE-9F2C-46F350E7BE7E}"/>
    <hyperlink ref="E23:F23" location="'CADASTRAR-METAS'!A1" display="Cadastrar Metas" xr:uid="{FB3E8F43-1AF9-4A96-9399-BDD922DAA9C9}"/>
    <hyperlink ref="E24:F24" location="'metas-nao-financeiras'!A1" display="Outras Metas" xr:uid="{F900C34D-19AC-4ADA-BA9F-B80BA352B96B}"/>
    <hyperlink ref="J9:M9" r:id="rId1" display="Clique aqui e Compra" xr:uid="{0783C4A1-365A-430D-9F78-49D5AE277962}"/>
  </hyperlinks>
  <pageMargins left="0.511811024" right="0.511811024" top="0.78740157499999996" bottom="0.78740157499999996" header="0.31496062000000002" footer="0.31496062000000002"/>
  <pageSetup paperSize="9" orientation="portrait" r:id="rId2"/>
  <drawing r:id="rId3"/>
  <picture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C0B1BB-F0CF-46A1-9B9D-B910014316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H11:H12</xm:sqref>
        </x14:conditionalFormatting>
        <x14:conditionalFormatting xmlns:xm="http://schemas.microsoft.com/office/excel/2006/main">
          <x14:cfRule type="dataBar" id="{19A9F81A-C04D-476F-93D1-4256991910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H3:H4</xm:sqref>
        </x14:conditionalFormatting>
        <x14:conditionalFormatting xmlns:xm="http://schemas.microsoft.com/office/excel/2006/main">
          <x14:cfRule type="dataBar" id="{E0919EEF-2B7B-4906-B1DB-43FAFF125F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H15:H16</xm:sqref>
        </x14:conditionalFormatting>
        <x14:conditionalFormatting xmlns:xm="http://schemas.microsoft.com/office/excel/2006/main">
          <x14:cfRule type="dataBar" id="{47DEF22F-7918-4B1E-94FA-D3394FF8D5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H7:H8</xm:sqref>
        </x14:conditionalFormatting>
        <x14:conditionalFormatting xmlns:xm="http://schemas.microsoft.com/office/excel/2006/main">
          <x14:cfRule type="dataBar" id="{B67CC059-8052-442F-B59C-9AFA66D0BE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H19:H20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356D8-2458-4072-A7DF-F66EF58B37AF}">
  <dimension ref="A1:I28"/>
  <sheetViews>
    <sheetView showGridLines="0" workbookViewId="0">
      <selection activeCell="A3" sqref="A3"/>
    </sheetView>
  </sheetViews>
  <sheetFormatPr defaultRowHeight="15" x14ac:dyDescent="0.25"/>
  <cols>
    <col min="1" max="1" width="24.140625" customWidth="1"/>
    <col min="2" max="2" width="20.85546875" customWidth="1"/>
    <col min="3" max="3" width="12.5703125" customWidth="1"/>
    <col min="4" max="4" width="21.85546875" customWidth="1"/>
    <col min="5" max="5" width="19.7109375" customWidth="1"/>
    <col min="6" max="6" width="19.42578125" customWidth="1"/>
    <col min="7" max="7" width="23.85546875" customWidth="1"/>
    <col min="8" max="8" width="13.28515625" customWidth="1"/>
    <col min="9" max="9" width="15.7109375" customWidth="1"/>
  </cols>
  <sheetData>
    <row r="1" spans="1:9" ht="25.5" customHeight="1" thickBot="1" x14ac:dyDescent="0.3">
      <c r="A1" s="6" t="s">
        <v>9</v>
      </c>
      <c r="B1" s="6"/>
      <c r="C1" s="4"/>
      <c r="D1" s="131" t="s">
        <v>97</v>
      </c>
      <c r="E1" s="132"/>
      <c r="F1" s="132"/>
      <c r="G1" s="132"/>
      <c r="H1" s="132"/>
      <c r="I1" s="133"/>
    </row>
    <row r="2" spans="1:9" ht="24.95" customHeight="1" thickTop="1" thickBot="1" x14ac:dyDescent="0.3">
      <c r="A2" s="106" t="s">
        <v>8</v>
      </c>
      <c r="B2" s="107"/>
      <c r="C2" s="142" t="s">
        <v>5</v>
      </c>
      <c r="D2" s="143"/>
      <c r="E2" s="108"/>
      <c r="F2" s="136" t="s">
        <v>4</v>
      </c>
      <c r="G2" s="136"/>
      <c r="H2" s="136"/>
      <c r="I2" s="137"/>
    </row>
    <row r="3" spans="1:9" ht="24.95" customHeight="1" thickTop="1" thickBot="1" x14ac:dyDescent="0.3">
      <c r="A3" s="106" t="s">
        <v>36</v>
      </c>
      <c r="B3" s="107"/>
      <c r="C3" s="144">
        <v>4000</v>
      </c>
      <c r="D3" s="145"/>
      <c r="E3" s="109"/>
      <c r="F3" s="138"/>
      <c r="G3" s="138"/>
      <c r="H3" s="138"/>
      <c r="I3" s="139"/>
    </row>
    <row r="4" spans="1:9" ht="24.95" customHeight="1" thickTop="1" thickBot="1" x14ac:dyDescent="0.3">
      <c r="A4" s="106" t="s">
        <v>37</v>
      </c>
      <c r="B4" s="107"/>
      <c r="C4" s="146" t="s">
        <v>6</v>
      </c>
      <c r="D4" s="147"/>
      <c r="E4" s="109"/>
      <c r="F4" s="140" t="s">
        <v>10</v>
      </c>
      <c r="G4" s="140"/>
      <c r="H4" s="140"/>
      <c r="I4" s="141"/>
    </row>
    <row r="5" spans="1:9" ht="24.95" customHeight="1" thickTop="1" thickBot="1" x14ac:dyDescent="0.3">
      <c r="A5" s="106" t="s">
        <v>38</v>
      </c>
      <c r="B5" s="107"/>
      <c r="C5" s="148">
        <v>0.2</v>
      </c>
      <c r="D5" s="149"/>
      <c r="E5" s="109"/>
      <c r="F5" s="140" t="s">
        <v>11</v>
      </c>
      <c r="G5" s="140"/>
      <c r="H5" s="140"/>
      <c r="I5" s="141"/>
    </row>
    <row r="6" spans="1:9" ht="24.95" customHeight="1" thickTop="1" thickBot="1" x14ac:dyDescent="0.3">
      <c r="A6" s="106" t="s">
        <v>39</v>
      </c>
      <c r="B6" s="107"/>
      <c r="C6" s="146" t="s">
        <v>7</v>
      </c>
      <c r="D6" s="147"/>
      <c r="E6" s="109"/>
      <c r="F6" s="140" t="s">
        <v>12</v>
      </c>
      <c r="G6" s="140"/>
      <c r="H6" s="140"/>
      <c r="I6" s="141"/>
    </row>
    <row r="7" spans="1:9" ht="24.95" customHeight="1" thickTop="1" thickBot="1" x14ac:dyDescent="0.3">
      <c r="A7" s="110" t="s">
        <v>40</v>
      </c>
      <c r="B7" s="111"/>
      <c r="C7" s="150">
        <f>C3*C5</f>
        <v>800</v>
      </c>
      <c r="D7" s="151"/>
      <c r="E7" s="112"/>
      <c r="F7" s="129"/>
      <c r="G7" s="129"/>
      <c r="H7" s="129"/>
      <c r="I7" s="130"/>
    </row>
    <row r="8" spans="1:9" ht="15.75" thickTop="1" x14ac:dyDescent="0.25"/>
    <row r="10" spans="1:9" x14ac:dyDescent="0.25">
      <c r="A10" s="135" t="s">
        <v>0</v>
      </c>
      <c r="B10" s="135"/>
      <c r="C10" s="135"/>
      <c r="D10" s="135"/>
      <c r="E10" s="135"/>
      <c r="F10" s="135"/>
      <c r="G10" s="135"/>
      <c r="H10" s="135"/>
      <c r="I10" s="135"/>
    </row>
    <row r="11" spans="1:9" x14ac:dyDescent="0.25">
      <c r="A11" s="135"/>
      <c r="B11" s="135"/>
      <c r="C11" s="135"/>
      <c r="D11" s="135"/>
      <c r="E11" s="135"/>
      <c r="F11" s="135"/>
      <c r="G11" s="135"/>
      <c r="H11" s="135"/>
      <c r="I11" s="135"/>
    </row>
    <row r="12" spans="1:9" ht="24.95" customHeight="1" x14ac:dyDescent="0.25">
      <c r="A12" s="134"/>
      <c r="B12" s="134"/>
      <c r="C12" s="134"/>
      <c r="D12" s="1"/>
      <c r="E12" s="1"/>
      <c r="F12" s="1"/>
      <c r="G12" s="1"/>
      <c r="H12" s="1"/>
      <c r="I12" s="1"/>
    </row>
    <row r="13" spans="1:9" ht="53.25" customHeight="1" x14ac:dyDescent="0.25">
      <c r="A13" s="25" t="s">
        <v>52</v>
      </c>
      <c r="B13" s="25" t="s">
        <v>95</v>
      </c>
      <c r="C13" s="25" t="s">
        <v>56</v>
      </c>
      <c r="D13" s="25" t="s">
        <v>51</v>
      </c>
      <c r="E13" s="25" t="s">
        <v>1</v>
      </c>
      <c r="F13" s="25" t="s">
        <v>53</v>
      </c>
      <c r="G13" s="25" t="s">
        <v>55</v>
      </c>
      <c r="H13" s="25" t="s">
        <v>54</v>
      </c>
      <c r="I13" s="25" t="s">
        <v>31</v>
      </c>
    </row>
    <row r="14" spans="1:9" ht="24.95" customHeight="1" x14ac:dyDescent="0.25">
      <c r="A14" s="5" t="s">
        <v>88</v>
      </c>
      <c r="B14" s="5" t="s">
        <v>96</v>
      </c>
      <c r="C14" s="14">
        <v>2020</v>
      </c>
      <c r="D14" s="11">
        <v>10000</v>
      </c>
      <c r="E14" s="9">
        <v>43831</v>
      </c>
      <c r="F14" s="9">
        <v>44166</v>
      </c>
      <c r="G14" s="19">
        <v>800</v>
      </c>
      <c r="H14" s="15">
        <f>IF(G14&gt;=1,SUM(F14-E14)/30,"")</f>
        <v>11.166666666666666</v>
      </c>
      <c r="I14" s="15">
        <f>IF(G14&gt;=1,D14/G14,"")</f>
        <v>12.5</v>
      </c>
    </row>
    <row r="15" spans="1:9" ht="24.95" customHeight="1" x14ac:dyDescent="0.25">
      <c r="A15" s="100"/>
      <c r="B15" s="100"/>
      <c r="C15" s="101"/>
      <c r="D15" s="102"/>
      <c r="E15" s="103"/>
      <c r="F15" s="103"/>
      <c r="G15" s="104"/>
      <c r="H15" s="15" t="str">
        <f t="shared" ref="H15:H18" si="0">IF(G15&gt;=1,SUM(F15-E15)/30,"")</f>
        <v/>
      </c>
      <c r="I15" s="15" t="str">
        <f t="shared" ref="I15:I18" si="1">IF(G15&gt;=1,D15/G15,"")</f>
        <v/>
      </c>
    </row>
    <row r="16" spans="1:9" ht="24.95" customHeight="1" x14ac:dyDescent="0.25">
      <c r="A16" s="100"/>
      <c r="B16" s="100"/>
      <c r="C16" s="101"/>
      <c r="D16" s="102"/>
      <c r="E16" s="105"/>
      <c r="F16" s="105"/>
      <c r="G16" s="104"/>
      <c r="H16" s="15" t="str">
        <f t="shared" si="0"/>
        <v/>
      </c>
      <c r="I16" s="15" t="str">
        <f t="shared" si="1"/>
        <v/>
      </c>
    </row>
    <row r="17" spans="1:9" ht="24.95" customHeight="1" x14ac:dyDescent="0.25">
      <c r="A17" s="100"/>
      <c r="B17" s="100"/>
      <c r="C17" s="101"/>
      <c r="D17" s="102"/>
      <c r="E17" s="105"/>
      <c r="F17" s="105"/>
      <c r="G17" s="104"/>
      <c r="H17" s="15" t="str">
        <f t="shared" si="0"/>
        <v/>
      </c>
      <c r="I17" s="15" t="str">
        <f t="shared" si="1"/>
        <v/>
      </c>
    </row>
    <row r="18" spans="1:9" ht="24" customHeight="1" x14ac:dyDescent="0.25">
      <c r="A18" s="100"/>
      <c r="B18" s="100"/>
      <c r="C18" s="101"/>
      <c r="D18" s="102"/>
      <c r="E18" s="105"/>
      <c r="F18" s="105"/>
      <c r="G18" s="104"/>
      <c r="H18" s="15" t="str">
        <f t="shared" si="0"/>
        <v/>
      </c>
      <c r="I18" s="15" t="str">
        <f t="shared" si="1"/>
        <v/>
      </c>
    </row>
    <row r="21" spans="1:9" x14ac:dyDescent="0.25">
      <c r="D21" s="170" t="s">
        <v>98</v>
      </c>
      <c r="E21" s="170"/>
      <c r="F21" s="170"/>
      <c r="G21" s="170"/>
    </row>
    <row r="22" spans="1:9" x14ac:dyDescent="0.25">
      <c r="D22" s="170"/>
      <c r="E22" s="170"/>
      <c r="F22" s="170"/>
      <c r="G22" s="170"/>
    </row>
    <row r="23" spans="1:9" x14ac:dyDescent="0.25">
      <c r="D23" s="170"/>
      <c r="E23" s="170"/>
      <c r="F23" s="170"/>
      <c r="G23" s="170"/>
    </row>
    <row r="24" spans="1:9" x14ac:dyDescent="0.25">
      <c r="D24" s="169"/>
      <c r="E24" s="169"/>
      <c r="F24" s="169"/>
      <c r="G24" s="169"/>
    </row>
    <row r="25" spans="1:9" ht="21" x14ac:dyDescent="0.35">
      <c r="D25" s="171" t="s">
        <v>99</v>
      </c>
      <c r="E25" s="171"/>
      <c r="F25" s="171"/>
      <c r="G25" s="171"/>
    </row>
    <row r="26" spans="1:9" x14ac:dyDescent="0.25">
      <c r="D26" s="169"/>
      <c r="E26" s="169"/>
      <c r="F26" s="169"/>
      <c r="G26" s="169"/>
    </row>
    <row r="27" spans="1:9" x14ac:dyDescent="0.25">
      <c r="D27" s="169"/>
      <c r="E27" s="169"/>
      <c r="F27" s="169"/>
      <c r="G27" s="169"/>
    </row>
    <row r="28" spans="1:9" x14ac:dyDescent="0.25">
      <c r="D28" s="169"/>
      <c r="E28" s="169"/>
      <c r="F28" s="169"/>
      <c r="G28" s="169"/>
    </row>
  </sheetData>
  <sheetProtection algorithmName="SHA-512" hashValue="jZgX/lNJh4lAHHz7a8LWktovc4dz8TjR6wEQXYhldQ3CYMkXzCacueczuOzoaC8+ToAxvlnQI94BnZ2An9V9Jg==" saltValue="GBtbWZnlzOVjFxyvQAE8vA==" spinCount="100000" sheet="1" formatCells="0" formatColumns="0" formatRows="0" insertColumns="0" insertRows="0" insertHyperlinks="0" deleteColumns="0" deleteRows="0" sort="0" autoFilter="0" pivotTables="0"/>
  <mergeCells count="16">
    <mergeCell ref="D21:G23"/>
    <mergeCell ref="D25:G25"/>
    <mergeCell ref="F7:I7"/>
    <mergeCell ref="D1:I1"/>
    <mergeCell ref="A12:C12"/>
    <mergeCell ref="A10:I11"/>
    <mergeCell ref="F2:I3"/>
    <mergeCell ref="F4:I4"/>
    <mergeCell ref="F5:I5"/>
    <mergeCell ref="F6:I6"/>
    <mergeCell ref="C2:D2"/>
    <mergeCell ref="C3:D3"/>
    <mergeCell ref="C4:D4"/>
    <mergeCell ref="C5:D5"/>
    <mergeCell ref="C6:D6"/>
    <mergeCell ref="C7:D7"/>
  </mergeCells>
  <hyperlinks>
    <hyperlink ref="A2" location="'meta-1'!A1" display="Ir Para Meta 1" xr:uid="{87A30CC8-71C9-42A7-A528-6303A24C0090}"/>
    <hyperlink ref="A3" location="'meta-2'!A1" display="Ir para Meta 2" xr:uid="{579E846D-BB1D-4BBD-9F50-8050F4EE28E0}"/>
    <hyperlink ref="A4" location="'meta-3'!A1" display="Ir para Meta 3" xr:uid="{4FF4CEDB-F54D-4B9C-80BB-76E050CD16C1}"/>
    <hyperlink ref="A5" location="'meta-4'!A1" display="Ir para Meta 4" xr:uid="{61DC9EDF-A155-46AA-97ED-0FFA6A86EBC8}"/>
    <hyperlink ref="A6" location="'meta-5'!A1" display="Ir para Meta 5" xr:uid="{109FE2B6-7479-4DBA-8C50-84BC14F31638}"/>
    <hyperlink ref="A7" location="resumo!A1" display="Resumo" xr:uid="{AC0EEBB2-C997-4E96-9B0A-29D027B1666E}"/>
    <hyperlink ref="D25:G25" r:id="rId1" display="Clique aqui e Compra" xr:uid="{F513A724-2AB0-49C6-AC47-68429918DD53}"/>
  </hyperlinks>
  <pageMargins left="0.511811024" right="0.511811024" top="0.78740157499999996" bottom="0.78740157499999996" header="0.31496062000000002" footer="0.31496062000000002"/>
  <pageSetup paperSize="9" orientation="portrait" r:id="rId2"/>
  <legacyDrawing r:id="rId3"/>
  <picture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E403-BACC-4103-9AFC-C18467FE9E3C}">
  <dimension ref="A1:I137"/>
  <sheetViews>
    <sheetView workbookViewId="0">
      <selection activeCell="D11" sqref="D11"/>
    </sheetView>
  </sheetViews>
  <sheetFormatPr defaultRowHeight="15" x14ac:dyDescent="0.25"/>
  <cols>
    <col min="1" max="1" width="14.28515625" bestFit="1" customWidth="1"/>
    <col min="2" max="2" width="16.85546875" customWidth="1"/>
    <col min="3" max="3" width="20.85546875" customWidth="1"/>
    <col min="4" max="4" width="21.7109375" customWidth="1"/>
    <col min="5" max="5" width="15.140625" customWidth="1"/>
    <col min="6" max="6" width="29" bestFit="1" customWidth="1"/>
    <col min="7" max="7" width="7.5703125" customWidth="1"/>
    <col min="8" max="8" width="22.28515625" customWidth="1"/>
    <col min="9" max="9" width="20.140625" customWidth="1"/>
    <col min="10" max="10" width="3.85546875" customWidth="1"/>
  </cols>
  <sheetData>
    <row r="1" spans="1:9" ht="23.25" x14ac:dyDescent="0.35">
      <c r="A1" s="24"/>
      <c r="B1" s="24"/>
      <c r="C1" s="55" t="s">
        <v>3</v>
      </c>
      <c r="D1" s="66" t="s">
        <v>42</v>
      </c>
      <c r="E1" s="67">
        <f>'CADASTRAR-METAS'!F14</f>
        <v>44166</v>
      </c>
      <c r="F1" s="24"/>
      <c r="G1" s="24"/>
      <c r="H1" s="69"/>
      <c r="I1" s="28"/>
    </row>
    <row r="2" spans="1:9" x14ac:dyDescent="0.25">
      <c r="A2" s="24"/>
      <c r="B2" s="24"/>
      <c r="C2" s="68" t="s">
        <v>52</v>
      </c>
      <c r="D2" s="152" t="str">
        <f>'CADASTRAR-METAS'!A14</f>
        <v>Comprar um Carro</v>
      </c>
      <c r="E2" s="152"/>
      <c r="F2" s="24"/>
      <c r="G2" s="24"/>
      <c r="H2" s="153" t="s">
        <v>60</v>
      </c>
      <c r="I2" s="154"/>
    </row>
    <row r="3" spans="1:9" x14ac:dyDescent="0.25">
      <c r="A3" s="24"/>
      <c r="B3" s="24"/>
      <c r="C3" s="24"/>
      <c r="D3" s="24"/>
      <c r="E3" s="24"/>
      <c r="F3" s="24"/>
      <c r="G3" s="24"/>
      <c r="H3" s="155"/>
      <c r="I3" s="156"/>
    </row>
    <row r="4" spans="1:9" ht="21.95" customHeight="1" x14ac:dyDescent="0.35">
      <c r="A4" s="35" t="s">
        <v>25</v>
      </c>
      <c r="B4" s="36" t="s">
        <v>2</v>
      </c>
      <c r="C4" s="36" t="s">
        <v>28</v>
      </c>
      <c r="D4" s="36" t="s">
        <v>33</v>
      </c>
      <c r="E4" s="36" t="s">
        <v>30</v>
      </c>
      <c r="F4" s="36" t="s">
        <v>34</v>
      </c>
      <c r="H4" s="27"/>
      <c r="I4" s="27"/>
    </row>
    <row r="5" spans="1:9" ht="21.95" customHeight="1" x14ac:dyDescent="0.3">
      <c r="A5" s="161">
        <f>'CADASTRAR-METAS'!C14</f>
        <v>2020</v>
      </c>
      <c r="B5" s="12" t="s">
        <v>13</v>
      </c>
      <c r="C5" s="20" t="str">
        <f>IF(D5&gt;=1,'CADASTRAR-METAS'!$G$14,"")</f>
        <v/>
      </c>
      <c r="D5" s="113"/>
      <c r="E5" s="22" t="str">
        <f>IF(D5&gt;=1,D5-C5,"")</f>
        <v/>
      </c>
      <c r="F5" s="29">
        <f>SUM(D5:D16)</f>
        <v>0</v>
      </c>
      <c r="H5" s="13"/>
      <c r="I5" s="13"/>
    </row>
    <row r="6" spans="1:9" ht="21.95" customHeight="1" x14ac:dyDescent="0.25">
      <c r="A6" s="161"/>
      <c r="B6" s="8" t="s">
        <v>14</v>
      </c>
      <c r="C6" s="20" t="str">
        <f>IF(D6&gt;=1,'CADASTRAR-METAS'!$G$14,"")</f>
        <v/>
      </c>
      <c r="D6" s="113"/>
      <c r="E6" s="21" t="str">
        <f t="shared" ref="E6:E16" si="0">IF(D6&gt;=1,D6-C6,"")</f>
        <v/>
      </c>
      <c r="F6" s="2"/>
      <c r="H6" s="13" t="s">
        <v>61</v>
      </c>
      <c r="I6" s="56">
        <f>'CADASTRAR-METAS'!D14</f>
        <v>10000</v>
      </c>
    </row>
    <row r="7" spans="1:9" ht="21.95" customHeight="1" x14ac:dyDescent="0.3">
      <c r="A7" s="161"/>
      <c r="B7" s="8" t="s">
        <v>15</v>
      </c>
      <c r="C7" s="20" t="str">
        <f>IF(D7&gt;=1,'CADASTRAR-METAS'!$G$14,"")</f>
        <v/>
      </c>
      <c r="D7" s="113"/>
      <c r="E7" s="21" t="str">
        <f t="shared" si="0"/>
        <v/>
      </c>
      <c r="F7" s="33" t="s">
        <v>32</v>
      </c>
      <c r="H7" s="13"/>
      <c r="I7" s="13"/>
    </row>
    <row r="8" spans="1:9" ht="21.95" customHeight="1" x14ac:dyDescent="0.25">
      <c r="A8" s="161"/>
      <c r="B8" s="8" t="s">
        <v>16</v>
      </c>
      <c r="C8" s="20" t="str">
        <f>IF(D8&gt;=1,'CADASTRAR-METAS'!$G$14,"")</f>
        <v/>
      </c>
      <c r="D8" s="113"/>
      <c r="E8" s="21" t="str">
        <f t="shared" si="0"/>
        <v/>
      </c>
      <c r="F8" s="30">
        <f>SUM(C5:C16)</f>
        <v>0</v>
      </c>
      <c r="H8" s="13" t="s">
        <v>35</v>
      </c>
      <c r="I8" s="56">
        <f>F136</f>
        <v>0</v>
      </c>
    </row>
    <row r="9" spans="1:9" ht="21.95" customHeight="1" x14ac:dyDescent="0.25">
      <c r="A9" s="161"/>
      <c r="B9" s="8" t="s">
        <v>17</v>
      </c>
      <c r="C9" s="20" t="str">
        <f>IF(D9&gt;=1,'CADASTRAR-METAS'!$G$14,"")</f>
        <v/>
      </c>
      <c r="D9" s="113"/>
      <c r="E9" s="21" t="str">
        <f t="shared" si="0"/>
        <v/>
      </c>
      <c r="F9" s="34"/>
      <c r="H9" s="13"/>
      <c r="I9" s="13"/>
    </row>
    <row r="10" spans="1:9" ht="21.95" customHeight="1" x14ac:dyDescent="0.3">
      <c r="A10" s="161"/>
      <c r="B10" s="8" t="s">
        <v>18</v>
      </c>
      <c r="C10" s="20" t="str">
        <f>IF(D10&gt;=1,'CADASTRAR-METAS'!$G$14,"")</f>
        <v/>
      </c>
      <c r="D10" s="113"/>
      <c r="E10" s="21" t="str">
        <f t="shared" si="0"/>
        <v/>
      </c>
      <c r="F10" s="32" t="s">
        <v>30</v>
      </c>
      <c r="H10" s="164" t="s">
        <v>41</v>
      </c>
      <c r="I10" s="56">
        <f>I8-I6</f>
        <v>-10000</v>
      </c>
    </row>
    <row r="11" spans="1:9" ht="21.95" customHeight="1" x14ac:dyDescent="0.25">
      <c r="A11" s="161"/>
      <c r="B11" s="8" t="s">
        <v>19</v>
      </c>
      <c r="C11" s="20" t="str">
        <f>IF(D11&gt;=1,'CADASTRAR-METAS'!$G$14,"")</f>
        <v/>
      </c>
      <c r="D11" s="113"/>
      <c r="E11" s="21" t="str">
        <f t="shared" si="0"/>
        <v/>
      </c>
      <c r="F11" s="31">
        <f>F5-F8</f>
        <v>0</v>
      </c>
      <c r="H11" s="164"/>
      <c r="I11" s="13"/>
    </row>
    <row r="12" spans="1:9" ht="21.95" customHeight="1" x14ac:dyDescent="0.25">
      <c r="A12" s="161"/>
      <c r="B12" s="8" t="s">
        <v>20</v>
      </c>
      <c r="C12" s="20" t="str">
        <f>IF(D12&gt;=1,'CADASTRAR-METAS'!$G$14,"")</f>
        <v/>
      </c>
      <c r="D12" s="113"/>
      <c r="E12" s="21" t="str">
        <f t="shared" si="0"/>
        <v/>
      </c>
      <c r="F12" s="2"/>
      <c r="H12" s="13"/>
      <c r="I12" s="13"/>
    </row>
    <row r="13" spans="1:9" ht="21.95" customHeight="1" x14ac:dyDescent="0.25">
      <c r="A13" s="161"/>
      <c r="B13" s="8" t="s">
        <v>21</v>
      </c>
      <c r="C13" s="20" t="str">
        <f>IF(D13&gt;=1,'CADASTRAR-METAS'!$G$14,"")</f>
        <v/>
      </c>
      <c r="D13" s="113"/>
      <c r="E13" s="21" t="str">
        <f t="shared" si="0"/>
        <v/>
      </c>
      <c r="F13" s="163" t="str">
        <f>IF(F11&gt;=1,"Parabéns você bateu sua meta","Você precisa melhorar")</f>
        <v>Você precisa melhorar</v>
      </c>
    </row>
    <row r="14" spans="1:9" ht="21.95" customHeight="1" x14ac:dyDescent="0.25">
      <c r="A14" s="161"/>
      <c r="B14" s="8" t="s">
        <v>22</v>
      </c>
      <c r="C14" s="20" t="str">
        <f>IF(D14&gt;=1,'CADASTRAR-METAS'!$G$14,"")</f>
        <v/>
      </c>
      <c r="D14" s="113"/>
      <c r="E14" s="21" t="str">
        <f t="shared" si="0"/>
        <v/>
      </c>
      <c r="F14" s="163"/>
      <c r="H14" s="65" t="s">
        <v>57</v>
      </c>
      <c r="I14" s="65">
        <f>I6</f>
        <v>10000</v>
      </c>
    </row>
    <row r="15" spans="1:9" ht="21.95" customHeight="1" x14ac:dyDescent="0.25">
      <c r="A15" s="161"/>
      <c r="B15" s="8" t="s">
        <v>23</v>
      </c>
      <c r="C15" s="20" t="str">
        <f>IF(D15&gt;=1,'CADASTRAR-METAS'!$G$14,"")</f>
        <v/>
      </c>
      <c r="D15" s="113"/>
      <c r="E15" s="21" t="str">
        <f t="shared" si="0"/>
        <v/>
      </c>
      <c r="F15" s="163"/>
      <c r="H15" s="65" t="s">
        <v>59</v>
      </c>
      <c r="I15" s="65">
        <f>I8</f>
        <v>0</v>
      </c>
    </row>
    <row r="16" spans="1:9" ht="21.95" customHeight="1" x14ac:dyDescent="0.25">
      <c r="A16" s="161"/>
      <c r="B16" s="8" t="s">
        <v>24</v>
      </c>
      <c r="C16" s="20" t="str">
        <f>IF(D16&gt;=1,'CADASTRAR-METAS'!$G$14,"")</f>
        <v/>
      </c>
      <c r="D16" s="113"/>
      <c r="E16" s="23" t="str">
        <f t="shared" si="0"/>
        <v/>
      </c>
      <c r="F16" s="3"/>
    </row>
    <row r="17" spans="1:9" ht="21.95" customHeight="1" x14ac:dyDescent="0.3">
      <c r="A17" s="37" t="s">
        <v>25</v>
      </c>
      <c r="B17" s="38" t="s">
        <v>2</v>
      </c>
      <c r="C17" s="38" t="s">
        <v>26</v>
      </c>
      <c r="D17" s="114" t="s">
        <v>27</v>
      </c>
      <c r="E17" s="38" t="s">
        <v>30</v>
      </c>
      <c r="F17" s="38" t="s">
        <v>34</v>
      </c>
    </row>
    <row r="18" spans="1:9" ht="21.95" customHeight="1" x14ac:dyDescent="0.3">
      <c r="A18" s="162">
        <f>A5+1</f>
        <v>2021</v>
      </c>
      <c r="B18" s="8" t="s">
        <v>13</v>
      </c>
      <c r="C18" s="20" t="str">
        <f>IF(D18&gt;=1,'CADASTRAR-METAS'!$G$14,"")</f>
        <v/>
      </c>
      <c r="D18" s="113"/>
      <c r="E18" s="16" t="str">
        <f>IF(D18&gt;=1,D18-C18,"")</f>
        <v/>
      </c>
      <c r="F18" s="29">
        <f>SUM(D18:D29)</f>
        <v>0</v>
      </c>
    </row>
    <row r="19" spans="1:9" ht="21.95" customHeight="1" x14ac:dyDescent="0.25">
      <c r="A19" s="162"/>
      <c r="B19" s="8" t="s">
        <v>14</v>
      </c>
      <c r="C19" s="20" t="str">
        <f>IF(D19&gt;=1,'CADASTRAR-METAS'!$G$14,"")</f>
        <v/>
      </c>
      <c r="D19" s="113"/>
      <c r="E19" s="17" t="str">
        <f t="shared" ref="E19:E29" si="1">IF(D19&gt;=1,D19-C19,"")</f>
        <v/>
      </c>
      <c r="F19" s="2"/>
    </row>
    <row r="20" spans="1:9" ht="21.95" customHeight="1" x14ac:dyDescent="0.3">
      <c r="A20" s="162"/>
      <c r="B20" s="8" t="s">
        <v>15</v>
      </c>
      <c r="C20" s="20" t="str">
        <f>IF(D20&gt;=1,'CADASTRAR-METAS'!$G$14,"")</f>
        <v/>
      </c>
      <c r="D20" s="113"/>
      <c r="E20" s="17" t="str">
        <f t="shared" si="1"/>
        <v/>
      </c>
      <c r="F20" s="33" t="s">
        <v>32</v>
      </c>
    </row>
    <row r="21" spans="1:9" ht="21.95" customHeight="1" thickBot="1" x14ac:dyDescent="0.3">
      <c r="A21" s="162"/>
      <c r="B21" s="8" t="s">
        <v>16</v>
      </c>
      <c r="C21" s="20" t="str">
        <f>IF(D21&gt;=1,'CADASTRAR-METAS'!$G$14,"")</f>
        <v/>
      </c>
      <c r="D21" s="113"/>
      <c r="E21" s="17" t="str">
        <f t="shared" si="1"/>
        <v/>
      </c>
      <c r="F21" s="30">
        <f>SUM(C18:C29)</f>
        <v>0</v>
      </c>
    </row>
    <row r="22" spans="1:9" ht="21.95" customHeight="1" thickTop="1" x14ac:dyDescent="0.25">
      <c r="A22" s="162"/>
      <c r="B22" s="8" t="s">
        <v>17</v>
      </c>
      <c r="C22" s="20" t="str">
        <f>IF(D22&gt;=1,'CADASTRAR-METAS'!$G$14,"")</f>
        <v/>
      </c>
      <c r="D22" s="113"/>
      <c r="E22" s="17" t="str">
        <f t="shared" si="1"/>
        <v/>
      </c>
      <c r="F22" s="34"/>
      <c r="H22" s="157" t="s">
        <v>43</v>
      </c>
      <c r="I22" s="158"/>
    </row>
    <row r="23" spans="1:9" ht="21.95" customHeight="1" x14ac:dyDescent="0.3">
      <c r="A23" s="162"/>
      <c r="B23" s="8" t="s">
        <v>18</v>
      </c>
      <c r="C23" s="20" t="str">
        <f>IF(D23&gt;=1,'CADASTRAR-METAS'!$G$14,"")</f>
        <v/>
      </c>
      <c r="D23" s="113"/>
      <c r="E23" s="17" t="str">
        <f t="shared" si="1"/>
        <v/>
      </c>
      <c r="F23" s="32" t="s">
        <v>30</v>
      </c>
      <c r="H23" s="159"/>
      <c r="I23" s="160"/>
    </row>
    <row r="24" spans="1:9" ht="21.95" customHeight="1" x14ac:dyDescent="0.25">
      <c r="A24" s="162"/>
      <c r="B24" s="8" t="s">
        <v>19</v>
      </c>
      <c r="C24" s="20" t="str">
        <f>IF(D24&gt;=1,'CADASTRAR-METAS'!$G$14,"")</f>
        <v/>
      </c>
      <c r="D24" s="113"/>
      <c r="E24" s="17" t="str">
        <f t="shared" si="1"/>
        <v/>
      </c>
      <c r="F24" s="31">
        <f>F18-F21</f>
        <v>0</v>
      </c>
      <c r="H24" s="73"/>
      <c r="I24" s="74"/>
    </row>
    <row r="25" spans="1:9" ht="21.95" customHeight="1" x14ac:dyDescent="0.25">
      <c r="A25" s="162"/>
      <c r="B25" s="8" t="s">
        <v>20</v>
      </c>
      <c r="C25" s="20" t="str">
        <f>IF(D25&gt;=1,'CADASTRAR-METAS'!$G$14,"")</f>
        <v/>
      </c>
      <c r="D25" s="113"/>
      <c r="E25" s="17" t="str">
        <f t="shared" si="1"/>
        <v/>
      </c>
      <c r="F25" s="2"/>
      <c r="H25" s="75" t="s">
        <v>44</v>
      </c>
      <c r="I25" s="76">
        <f>I8</f>
        <v>0</v>
      </c>
    </row>
    <row r="26" spans="1:9" ht="21.95" customHeight="1" x14ac:dyDescent="0.25">
      <c r="A26" s="162"/>
      <c r="B26" s="8" t="s">
        <v>21</v>
      </c>
      <c r="C26" s="20" t="str">
        <f>IF(D26&gt;=1,'CADASTRAR-METAS'!$G$14,"")</f>
        <v/>
      </c>
      <c r="D26" s="113"/>
      <c r="E26" s="17" t="str">
        <f t="shared" si="1"/>
        <v/>
      </c>
      <c r="F26" s="163" t="str">
        <f>IF(F24&gt;=1,"Parabéns você bateu sua meta","Você precisa melhorar")</f>
        <v>Você precisa melhorar</v>
      </c>
      <c r="H26" s="77"/>
      <c r="I26" s="78"/>
    </row>
    <row r="27" spans="1:9" ht="21.95" customHeight="1" x14ac:dyDescent="0.25">
      <c r="A27" s="162"/>
      <c r="B27" s="8" t="s">
        <v>22</v>
      </c>
      <c r="C27" s="20" t="str">
        <f>IF(D27&gt;=1,'CADASTRAR-METAS'!$G$14,"")</f>
        <v/>
      </c>
      <c r="D27" s="113"/>
      <c r="E27" s="17" t="str">
        <f t="shared" si="1"/>
        <v/>
      </c>
      <c r="F27" s="163"/>
      <c r="H27" s="75" t="s">
        <v>45</v>
      </c>
      <c r="I27" s="79">
        <v>5</v>
      </c>
    </row>
    <row r="28" spans="1:9" ht="21.95" customHeight="1" x14ac:dyDescent="0.25">
      <c r="A28" s="162"/>
      <c r="B28" s="8" t="s">
        <v>23</v>
      </c>
      <c r="C28" s="20" t="str">
        <f>IF(D28&gt;=1,'CADASTRAR-METAS'!$G$14,"")</f>
        <v/>
      </c>
      <c r="D28" s="113"/>
      <c r="E28" s="17" t="str">
        <f t="shared" si="1"/>
        <v/>
      </c>
      <c r="F28" s="163"/>
      <c r="H28" s="75" t="s">
        <v>46</v>
      </c>
      <c r="I28" s="80">
        <v>4.0000000000000001E-3</v>
      </c>
    </row>
    <row r="29" spans="1:9" ht="21.95" customHeight="1" thickBot="1" x14ac:dyDescent="0.3">
      <c r="A29" s="162"/>
      <c r="B29" s="8" t="s">
        <v>24</v>
      </c>
      <c r="C29" s="20" t="str">
        <f>IF(D29&gt;=1,'CADASTRAR-METAS'!$G$14,"")</f>
        <v/>
      </c>
      <c r="D29" s="113"/>
      <c r="E29" s="18" t="str">
        <f t="shared" si="1"/>
        <v/>
      </c>
      <c r="F29" s="3"/>
      <c r="H29" s="81" t="s">
        <v>29</v>
      </c>
      <c r="I29" s="82">
        <f>FV(I28,I27,I26,-I25)</f>
        <v>0</v>
      </c>
    </row>
    <row r="30" spans="1:9" ht="21.95" customHeight="1" thickTop="1" x14ac:dyDescent="0.3">
      <c r="A30" s="39" t="s">
        <v>25</v>
      </c>
      <c r="B30" s="40" t="s">
        <v>2</v>
      </c>
      <c r="C30" s="40" t="s">
        <v>26</v>
      </c>
      <c r="D30" s="115" t="s">
        <v>27</v>
      </c>
      <c r="E30" s="40" t="s">
        <v>30</v>
      </c>
      <c r="F30" s="40" t="s">
        <v>34</v>
      </c>
    </row>
    <row r="31" spans="1:9" ht="21.95" customHeight="1" x14ac:dyDescent="0.3">
      <c r="A31" s="162">
        <f>A18+1</f>
        <v>2022</v>
      </c>
      <c r="B31" s="8" t="s">
        <v>13</v>
      </c>
      <c r="C31" s="20" t="str">
        <f>IF(D31&gt;=1,'CADASTRAR-METAS'!$G$14,"")</f>
        <v/>
      </c>
      <c r="D31" s="113"/>
      <c r="E31" s="16" t="str">
        <f>IF(D31&gt;=1,D31-C31,"")</f>
        <v/>
      </c>
      <c r="F31" s="29">
        <f>SUM(D31:D42)</f>
        <v>0</v>
      </c>
    </row>
    <row r="32" spans="1:9" ht="21.95" customHeight="1" x14ac:dyDescent="0.25">
      <c r="A32" s="162"/>
      <c r="B32" s="8" t="s">
        <v>14</v>
      </c>
      <c r="C32" s="20" t="str">
        <f>IF(D32&gt;=1,'CADASTRAR-METAS'!$G$14,"")</f>
        <v/>
      </c>
      <c r="D32" s="113"/>
      <c r="E32" s="17" t="str">
        <f t="shared" ref="E32:E42" si="2">IF(D32&gt;=1,D32-C32,"")</f>
        <v/>
      </c>
      <c r="F32" s="2"/>
    </row>
    <row r="33" spans="1:6" ht="21.95" customHeight="1" x14ac:dyDescent="0.3">
      <c r="A33" s="162"/>
      <c r="B33" s="8" t="s">
        <v>15</v>
      </c>
      <c r="C33" s="20" t="str">
        <f>IF(D33&gt;=1,'CADASTRAR-METAS'!$G$14,"")</f>
        <v/>
      </c>
      <c r="D33" s="113"/>
      <c r="E33" s="17" t="str">
        <f t="shared" si="2"/>
        <v/>
      </c>
      <c r="F33" s="33" t="s">
        <v>32</v>
      </c>
    </row>
    <row r="34" spans="1:6" ht="21.95" customHeight="1" x14ac:dyDescent="0.25">
      <c r="A34" s="162"/>
      <c r="B34" s="8" t="s">
        <v>16</v>
      </c>
      <c r="C34" s="20" t="str">
        <f>IF(D34&gt;=1,'CADASTRAR-METAS'!$G$14,"")</f>
        <v/>
      </c>
      <c r="D34" s="113"/>
      <c r="E34" s="17" t="str">
        <f t="shared" si="2"/>
        <v/>
      </c>
      <c r="F34" s="30">
        <f>SUM(C31:C42)</f>
        <v>0</v>
      </c>
    </row>
    <row r="35" spans="1:6" ht="21.95" customHeight="1" x14ac:dyDescent="0.25">
      <c r="A35" s="162"/>
      <c r="B35" s="8" t="s">
        <v>17</v>
      </c>
      <c r="C35" s="20" t="str">
        <f>IF(D35&gt;=1,'CADASTRAR-METAS'!$G$14,"")</f>
        <v/>
      </c>
      <c r="D35" s="113"/>
      <c r="E35" s="17" t="str">
        <f t="shared" si="2"/>
        <v/>
      </c>
      <c r="F35" s="34"/>
    </row>
    <row r="36" spans="1:6" ht="21.95" customHeight="1" x14ac:dyDescent="0.3">
      <c r="A36" s="162"/>
      <c r="B36" s="8" t="s">
        <v>18</v>
      </c>
      <c r="C36" s="20" t="str">
        <f>IF(D36&gt;=1,'CADASTRAR-METAS'!$G$14,"")</f>
        <v/>
      </c>
      <c r="D36" s="113"/>
      <c r="E36" s="17" t="str">
        <f t="shared" si="2"/>
        <v/>
      </c>
      <c r="F36" s="32" t="s">
        <v>30</v>
      </c>
    </row>
    <row r="37" spans="1:6" ht="21.95" customHeight="1" x14ac:dyDescent="0.25">
      <c r="A37" s="162"/>
      <c r="B37" s="8" t="s">
        <v>19</v>
      </c>
      <c r="C37" s="20" t="str">
        <f>IF(D37&gt;=1,'CADASTRAR-METAS'!$G$14,"")</f>
        <v/>
      </c>
      <c r="D37" s="113"/>
      <c r="E37" s="17" t="str">
        <f t="shared" si="2"/>
        <v/>
      </c>
      <c r="F37" s="31">
        <f>F31-F34</f>
        <v>0</v>
      </c>
    </row>
    <row r="38" spans="1:6" ht="21.95" customHeight="1" x14ac:dyDescent="0.25">
      <c r="A38" s="162"/>
      <c r="B38" s="8" t="s">
        <v>20</v>
      </c>
      <c r="C38" s="20" t="str">
        <f>IF(D38&gt;=1,'CADASTRAR-METAS'!$G$14,"")</f>
        <v/>
      </c>
      <c r="D38" s="113"/>
      <c r="E38" s="17" t="str">
        <f t="shared" si="2"/>
        <v/>
      </c>
      <c r="F38" s="2"/>
    </row>
    <row r="39" spans="1:6" ht="21.95" customHeight="1" x14ac:dyDescent="0.25">
      <c r="A39" s="162"/>
      <c r="B39" s="8" t="s">
        <v>21</v>
      </c>
      <c r="C39" s="20" t="str">
        <f>IF(D39&gt;=1,'CADASTRAR-METAS'!$G$14,"")</f>
        <v/>
      </c>
      <c r="D39" s="113"/>
      <c r="E39" s="17" t="str">
        <f t="shared" si="2"/>
        <v/>
      </c>
      <c r="F39" s="163" t="str">
        <f>IF(F37&gt;=1,"Parabéns você bateu sua meta","Você precisa melhorar")</f>
        <v>Você precisa melhorar</v>
      </c>
    </row>
    <row r="40" spans="1:6" ht="21.95" customHeight="1" x14ac:dyDescent="0.25">
      <c r="A40" s="162"/>
      <c r="B40" s="8" t="s">
        <v>22</v>
      </c>
      <c r="C40" s="20" t="str">
        <f>IF(D40&gt;=1,'CADASTRAR-METAS'!$G$14,"")</f>
        <v/>
      </c>
      <c r="D40" s="113"/>
      <c r="E40" s="17" t="str">
        <f t="shared" si="2"/>
        <v/>
      </c>
      <c r="F40" s="163"/>
    </row>
    <row r="41" spans="1:6" ht="21.95" customHeight="1" x14ac:dyDescent="0.25">
      <c r="A41" s="162"/>
      <c r="B41" s="8" t="s">
        <v>23</v>
      </c>
      <c r="C41" s="20" t="str">
        <f>IF(D41&gt;=1,'CADASTRAR-METAS'!$G$14,"")</f>
        <v/>
      </c>
      <c r="D41" s="113"/>
      <c r="E41" s="17" t="str">
        <f t="shared" si="2"/>
        <v/>
      </c>
      <c r="F41" s="163"/>
    </row>
    <row r="42" spans="1:6" ht="21.95" customHeight="1" x14ac:dyDescent="0.25">
      <c r="A42" s="162"/>
      <c r="B42" s="8" t="s">
        <v>24</v>
      </c>
      <c r="C42" s="20" t="str">
        <f>IF(D42&gt;=1,'CADASTRAR-METAS'!$G$14,"")</f>
        <v/>
      </c>
      <c r="D42" s="113"/>
      <c r="E42" s="18" t="str">
        <f t="shared" si="2"/>
        <v/>
      </c>
      <c r="F42" s="3"/>
    </row>
    <row r="43" spans="1:6" ht="21.95" customHeight="1" x14ac:dyDescent="0.3">
      <c r="A43" s="41" t="s">
        <v>25</v>
      </c>
      <c r="B43" s="42" t="s">
        <v>2</v>
      </c>
      <c r="C43" s="42" t="s">
        <v>26</v>
      </c>
      <c r="D43" s="116" t="s">
        <v>27</v>
      </c>
      <c r="E43" s="42" t="s">
        <v>30</v>
      </c>
      <c r="F43" s="42" t="s">
        <v>34</v>
      </c>
    </row>
    <row r="44" spans="1:6" ht="21.95" customHeight="1" x14ac:dyDescent="0.3">
      <c r="A44" s="162">
        <f>A31+1</f>
        <v>2023</v>
      </c>
      <c r="B44" s="8" t="s">
        <v>13</v>
      </c>
      <c r="C44" s="20" t="str">
        <f>IF(D44&gt;=1,'CADASTRAR-METAS'!$G$14,"")</f>
        <v/>
      </c>
      <c r="D44" s="113"/>
      <c r="E44" s="16" t="str">
        <f>IF(D44&gt;=1,D44-C44,"")</f>
        <v/>
      </c>
      <c r="F44" s="29">
        <f>SUM(D44:D55)</f>
        <v>0</v>
      </c>
    </row>
    <row r="45" spans="1:6" ht="21.95" customHeight="1" x14ac:dyDescent="0.25">
      <c r="A45" s="162"/>
      <c r="B45" s="8" t="s">
        <v>14</v>
      </c>
      <c r="C45" s="20" t="str">
        <f>IF(D45&gt;=1,'CADASTRAR-METAS'!$G$14,"")</f>
        <v/>
      </c>
      <c r="D45" s="113"/>
      <c r="E45" s="17" t="str">
        <f t="shared" ref="E45:E55" si="3">IF(D45&gt;=1,D45-C45,"")</f>
        <v/>
      </c>
      <c r="F45" s="2"/>
    </row>
    <row r="46" spans="1:6" ht="21.95" customHeight="1" x14ac:dyDescent="0.3">
      <c r="A46" s="162"/>
      <c r="B46" s="8" t="s">
        <v>15</v>
      </c>
      <c r="C46" s="20" t="str">
        <f>IF(D46&gt;=1,'CADASTRAR-METAS'!$G$14,"")</f>
        <v/>
      </c>
      <c r="D46" s="113"/>
      <c r="E46" s="17" t="str">
        <f t="shared" si="3"/>
        <v/>
      </c>
      <c r="F46" s="33" t="s">
        <v>32</v>
      </c>
    </row>
    <row r="47" spans="1:6" ht="21.95" customHeight="1" x14ac:dyDescent="0.25">
      <c r="A47" s="162"/>
      <c r="B47" s="8" t="s">
        <v>16</v>
      </c>
      <c r="C47" s="20" t="str">
        <f>IF(D47&gt;=1,'CADASTRAR-METAS'!$G$14,"")</f>
        <v/>
      </c>
      <c r="D47" s="113"/>
      <c r="E47" s="17" t="str">
        <f t="shared" si="3"/>
        <v/>
      </c>
      <c r="F47" s="30">
        <f>SUM(C44:C55)</f>
        <v>0</v>
      </c>
    </row>
    <row r="48" spans="1:6" ht="21.95" customHeight="1" x14ac:dyDescent="0.25">
      <c r="A48" s="162"/>
      <c r="B48" s="8" t="s">
        <v>17</v>
      </c>
      <c r="C48" s="20" t="str">
        <f>IF(D48&gt;=1,'CADASTRAR-METAS'!$G$14,"")</f>
        <v/>
      </c>
      <c r="D48" s="113"/>
      <c r="E48" s="17" t="str">
        <f t="shared" si="3"/>
        <v/>
      </c>
      <c r="F48" s="34"/>
    </row>
    <row r="49" spans="1:6" ht="21.95" customHeight="1" x14ac:dyDescent="0.3">
      <c r="A49" s="162"/>
      <c r="B49" s="8" t="s">
        <v>18</v>
      </c>
      <c r="C49" s="20" t="str">
        <f>IF(D49&gt;=1,'CADASTRAR-METAS'!$G$14,"")</f>
        <v/>
      </c>
      <c r="D49" s="113"/>
      <c r="E49" s="17" t="str">
        <f t="shared" si="3"/>
        <v/>
      </c>
      <c r="F49" s="32" t="s">
        <v>30</v>
      </c>
    </row>
    <row r="50" spans="1:6" ht="21.95" customHeight="1" x14ac:dyDescent="0.25">
      <c r="A50" s="162"/>
      <c r="B50" s="8" t="s">
        <v>19</v>
      </c>
      <c r="C50" s="20" t="str">
        <f>IF(D50&gt;=1,'CADASTRAR-METAS'!$G$14,"")</f>
        <v/>
      </c>
      <c r="D50" s="113"/>
      <c r="E50" s="17" t="str">
        <f t="shared" si="3"/>
        <v/>
      </c>
      <c r="F50" s="31">
        <f>F44-F47</f>
        <v>0</v>
      </c>
    </row>
    <row r="51" spans="1:6" ht="21.95" customHeight="1" x14ac:dyDescent="0.25">
      <c r="A51" s="162"/>
      <c r="B51" s="8" t="s">
        <v>20</v>
      </c>
      <c r="C51" s="20" t="str">
        <f>IF(D51&gt;=1,'CADASTRAR-METAS'!$G$14,"")</f>
        <v/>
      </c>
      <c r="D51" s="113"/>
      <c r="E51" s="17" t="str">
        <f t="shared" si="3"/>
        <v/>
      </c>
      <c r="F51" s="2"/>
    </row>
    <row r="52" spans="1:6" ht="21.95" customHeight="1" x14ac:dyDescent="0.25">
      <c r="A52" s="162"/>
      <c r="B52" s="8" t="s">
        <v>21</v>
      </c>
      <c r="C52" s="20" t="str">
        <f>IF(D52&gt;=1,'CADASTRAR-METAS'!$G$14,"")</f>
        <v/>
      </c>
      <c r="D52" s="113"/>
      <c r="E52" s="17" t="str">
        <f t="shared" si="3"/>
        <v/>
      </c>
      <c r="F52" s="163" t="str">
        <f>IF(F50&gt;=1,"Parabéns você bateu sua meta","Você precisa melhorar")</f>
        <v>Você precisa melhorar</v>
      </c>
    </row>
    <row r="53" spans="1:6" ht="21.95" customHeight="1" x14ac:dyDescent="0.25">
      <c r="A53" s="162"/>
      <c r="B53" s="8" t="s">
        <v>22</v>
      </c>
      <c r="C53" s="20" t="str">
        <f>IF(D53&gt;=1,'CADASTRAR-METAS'!$G$14,"")</f>
        <v/>
      </c>
      <c r="D53" s="113"/>
      <c r="E53" s="17" t="str">
        <f t="shared" si="3"/>
        <v/>
      </c>
      <c r="F53" s="163"/>
    </row>
    <row r="54" spans="1:6" ht="21.95" customHeight="1" x14ac:dyDescent="0.25">
      <c r="A54" s="162"/>
      <c r="B54" s="8" t="s">
        <v>23</v>
      </c>
      <c r="C54" s="20" t="str">
        <f>IF(D54&gt;=1,'CADASTRAR-METAS'!$G$14,"")</f>
        <v/>
      </c>
      <c r="D54" s="113"/>
      <c r="E54" s="17" t="str">
        <f t="shared" si="3"/>
        <v/>
      </c>
      <c r="F54" s="163"/>
    </row>
    <row r="55" spans="1:6" ht="21.95" customHeight="1" x14ac:dyDescent="0.25">
      <c r="A55" s="162"/>
      <c r="B55" s="8" t="s">
        <v>24</v>
      </c>
      <c r="C55" s="20" t="str">
        <f>IF(D55&gt;=1,'CADASTRAR-METAS'!$G$14,"")</f>
        <v/>
      </c>
      <c r="D55" s="113"/>
      <c r="E55" s="18" t="str">
        <f t="shared" si="3"/>
        <v/>
      </c>
      <c r="F55" s="3"/>
    </row>
    <row r="56" spans="1:6" ht="21.95" customHeight="1" x14ac:dyDescent="0.3">
      <c r="A56" s="43" t="s">
        <v>25</v>
      </c>
      <c r="B56" s="44" t="s">
        <v>2</v>
      </c>
      <c r="C56" s="44" t="s">
        <v>26</v>
      </c>
      <c r="D56" s="117" t="s">
        <v>27</v>
      </c>
      <c r="E56" s="44" t="s">
        <v>30</v>
      </c>
      <c r="F56" s="44" t="s">
        <v>34</v>
      </c>
    </row>
    <row r="57" spans="1:6" ht="21.95" customHeight="1" x14ac:dyDescent="0.3">
      <c r="A57" s="162">
        <f>A44+1</f>
        <v>2024</v>
      </c>
      <c r="B57" s="8" t="s">
        <v>13</v>
      </c>
      <c r="C57" s="20" t="str">
        <f>IF(D57&gt;=1,'CADASTRAR-METAS'!$G$14,"")</f>
        <v/>
      </c>
      <c r="D57" s="113"/>
      <c r="E57" s="16" t="str">
        <f>IF(D57&gt;=1,D57-C57,"")</f>
        <v/>
      </c>
      <c r="F57" s="29">
        <f>SUM(D57:D68)</f>
        <v>0</v>
      </c>
    </row>
    <row r="58" spans="1:6" ht="21.95" customHeight="1" x14ac:dyDescent="0.25">
      <c r="A58" s="162"/>
      <c r="B58" s="8" t="s">
        <v>14</v>
      </c>
      <c r="C58" s="20" t="str">
        <f>IF(D58&gt;=1,'CADASTRAR-METAS'!$G$14,"")</f>
        <v/>
      </c>
      <c r="D58" s="113"/>
      <c r="E58" s="17" t="str">
        <f t="shared" ref="E58:E68" si="4">IF(D58&gt;=1,D58-C58,"")</f>
        <v/>
      </c>
      <c r="F58" s="2"/>
    </row>
    <row r="59" spans="1:6" ht="21.95" customHeight="1" x14ac:dyDescent="0.3">
      <c r="A59" s="162"/>
      <c r="B59" s="8" t="s">
        <v>15</v>
      </c>
      <c r="C59" s="20" t="str">
        <f>IF(D59&gt;=1,'CADASTRAR-METAS'!$G$14,"")</f>
        <v/>
      </c>
      <c r="D59" s="113"/>
      <c r="E59" s="17" t="str">
        <f t="shared" si="4"/>
        <v/>
      </c>
      <c r="F59" s="33" t="s">
        <v>32</v>
      </c>
    </row>
    <row r="60" spans="1:6" ht="21.95" customHeight="1" x14ac:dyDescent="0.25">
      <c r="A60" s="162"/>
      <c r="B60" s="8" t="s">
        <v>16</v>
      </c>
      <c r="C60" s="20" t="str">
        <f>IF(D60&gt;=1,'CADASTRAR-METAS'!$G$14,"")</f>
        <v/>
      </c>
      <c r="D60" s="113"/>
      <c r="E60" s="17" t="str">
        <f t="shared" si="4"/>
        <v/>
      </c>
      <c r="F60" s="30">
        <f>SUM(C57:C68)</f>
        <v>0</v>
      </c>
    </row>
    <row r="61" spans="1:6" ht="21.95" customHeight="1" x14ac:dyDescent="0.25">
      <c r="A61" s="162"/>
      <c r="B61" s="8" t="s">
        <v>17</v>
      </c>
      <c r="C61" s="20" t="str">
        <f>IF(D61&gt;=1,'CADASTRAR-METAS'!$G$14,"")</f>
        <v/>
      </c>
      <c r="D61" s="113"/>
      <c r="E61" s="17" t="str">
        <f t="shared" si="4"/>
        <v/>
      </c>
      <c r="F61" s="34"/>
    </row>
    <row r="62" spans="1:6" ht="21.95" customHeight="1" x14ac:dyDescent="0.3">
      <c r="A62" s="162"/>
      <c r="B62" s="8" t="s">
        <v>18</v>
      </c>
      <c r="C62" s="20" t="str">
        <f>IF(D62&gt;=1,'CADASTRAR-METAS'!$G$14,"")</f>
        <v/>
      </c>
      <c r="D62" s="113"/>
      <c r="E62" s="17" t="str">
        <f t="shared" si="4"/>
        <v/>
      </c>
      <c r="F62" s="32" t="s">
        <v>30</v>
      </c>
    </row>
    <row r="63" spans="1:6" ht="21.95" customHeight="1" x14ac:dyDescent="0.25">
      <c r="A63" s="162"/>
      <c r="B63" s="8" t="s">
        <v>19</v>
      </c>
      <c r="C63" s="20" t="str">
        <f>IF(D63&gt;=1,'CADASTRAR-METAS'!$G$14,"")</f>
        <v/>
      </c>
      <c r="D63" s="113"/>
      <c r="E63" s="17" t="str">
        <f t="shared" si="4"/>
        <v/>
      </c>
      <c r="F63" s="31">
        <f>F57-F60</f>
        <v>0</v>
      </c>
    </row>
    <row r="64" spans="1:6" ht="21.95" customHeight="1" x14ac:dyDescent="0.25">
      <c r="A64" s="162"/>
      <c r="B64" s="8" t="s">
        <v>20</v>
      </c>
      <c r="C64" s="20" t="str">
        <f>IF(D64&gt;=1,'CADASTRAR-METAS'!$G$14,"")</f>
        <v/>
      </c>
      <c r="D64" s="113"/>
      <c r="E64" s="17" t="str">
        <f t="shared" si="4"/>
        <v/>
      </c>
      <c r="F64" s="2"/>
    </row>
    <row r="65" spans="1:6" ht="21.95" customHeight="1" x14ac:dyDescent="0.25">
      <c r="A65" s="162"/>
      <c r="B65" s="8" t="s">
        <v>21</v>
      </c>
      <c r="C65" s="20" t="str">
        <f>IF(D65&gt;=1,'CADASTRAR-METAS'!$G$14,"")</f>
        <v/>
      </c>
      <c r="D65" s="113"/>
      <c r="E65" s="17" t="str">
        <f t="shared" si="4"/>
        <v/>
      </c>
      <c r="F65" s="163" t="str">
        <f>IF(F63&gt;=1,"Parabéns você bateu sua meta","Você precisa melhorar")</f>
        <v>Você precisa melhorar</v>
      </c>
    </row>
    <row r="66" spans="1:6" ht="21.95" customHeight="1" x14ac:dyDescent="0.25">
      <c r="A66" s="162"/>
      <c r="B66" s="8" t="s">
        <v>22</v>
      </c>
      <c r="C66" s="20" t="str">
        <f>IF(D66&gt;=1,'CADASTRAR-METAS'!$G$14,"")</f>
        <v/>
      </c>
      <c r="D66" s="113"/>
      <c r="E66" s="17" t="str">
        <f t="shared" si="4"/>
        <v/>
      </c>
      <c r="F66" s="163"/>
    </row>
    <row r="67" spans="1:6" ht="21.95" customHeight="1" x14ac:dyDescent="0.25">
      <c r="A67" s="162"/>
      <c r="B67" s="8" t="s">
        <v>23</v>
      </c>
      <c r="C67" s="20" t="str">
        <f>IF(D67&gt;=1,'CADASTRAR-METAS'!$G$14,"")</f>
        <v/>
      </c>
      <c r="D67" s="113"/>
      <c r="E67" s="17" t="str">
        <f t="shared" si="4"/>
        <v/>
      </c>
      <c r="F67" s="163"/>
    </row>
    <row r="68" spans="1:6" ht="21.95" customHeight="1" x14ac:dyDescent="0.25">
      <c r="A68" s="162"/>
      <c r="B68" s="8" t="s">
        <v>24</v>
      </c>
      <c r="C68" s="20" t="str">
        <f>IF(D68&gt;=1,'CADASTRAR-METAS'!$G$14,"")</f>
        <v/>
      </c>
      <c r="D68" s="113"/>
      <c r="E68" s="18" t="str">
        <f t="shared" si="4"/>
        <v/>
      </c>
      <c r="F68" s="3"/>
    </row>
    <row r="69" spans="1:6" ht="21.95" customHeight="1" x14ac:dyDescent="0.3">
      <c r="A69" s="45" t="s">
        <v>25</v>
      </c>
      <c r="B69" s="46" t="s">
        <v>2</v>
      </c>
      <c r="C69" s="46" t="s">
        <v>26</v>
      </c>
      <c r="D69" s="118" t="s">
        <v>27</v>
      </c>
      <c r="E69" s="46" t="s">
        <v>30</v>
      </c>
      <c r="F69" s="46" t="s">
        <v>34</v>
      </c>
    </row>
    <row r="70" spans="1:6" ht="21.95" customHeight="1" x14ac:dyDescent="0.3">
      <c r="A70" s="162">
        <f>A57+1</f>
        <v>2025</v>
      </c>
      <c r="B70" s="8" t="s">
        <v>13</v>
      </c>
      <c r="C70" s="20" t="str">
        <f>IF(D70&gt;=1,'CADASTRAR-METAS'!$G$14,"")</f>
        <v/>
      </c>
      <c r="D70" s="113"/>
      <c r="E70" s="16" t="str">
        <f>IF(D70&gt;=1,D70-C70,"")</f>
        <v/>
      </c>
      <c r="F70" s="29">
        <f>SUM(D70:D81)</f>
        <v>0</v>
      </c>
    </row>
    <row r="71" spans="1:6" ht="21.95" customHeight="1" x14ac:dyDescent="0.25">
      <c r="A71" s="162"/>
      <c r="B71" s="8" t="s">
        <v>14</v>
      </c>
      <c r="C71" s="20" t="str">
        <f>IF(D71&gt;=1,'CADASTRAR-METAS'!$G$14,"")</f>
        <v/>
      </c>
      <c r="D71" s="113"/>
      <c r="E71" s="17" t="str">
        <f t="shared" ref="E71:E81" si="5">IF(D71&gt;=1,D71-C71,"")</f>
        <v/>
      </c>
      <c r="F71" s="2"/>
    </row>
    <row r="72" spans="1:6" ht="21.95" customHeight="1" x14ac:dyDescent="0.3">
      <c r="A72" s="162"/>
      <c r="B72" s="8" t="s">
        <v>15</v>
      </c>
      <c r="C72" s="20" t="str">
        <f>IF(D72&gt;=1,'CADASTRAR-METAS'!$G$14,"")</f>
        <v/>
      </c>
      <c r="D72" s="113"/>
      <c r="E72" s="17" t="str">
        <f t="shared" si="5"/>
        <v/>
      </c>
      <c r="F72" s="33" t="s">
        <v>32</v>
      </c>
    </row>
    <row r="73" spans="1:6" ht="21.95" customHeight="1" x14ac:dyDescent="0.25">
      <c r="A73" s="162"/>
      <c r="B73" s="8" t="s">
        <v>16</v>
      </c>
      <c r="C73" s="20" t="str">
        <f>IF(D73&gt;=1,'CADASTRAR-METAS'!$G$14,"")</f>
        <v/>
      </c>
      <c r="D73" s="113"/>
      <c r="E73" s="17" t="str">
        <f t="shared" si="5"/>
        <v/>
      </c>
      <c r="F73" s="30">
        <f>SUM(C70:C81)</f>
        <v>0</v>
      </c>
    </row>
    <row r="74" spans="1:6" ht="21.95" customHeight="1" x14ac:dyDescent="0.25">
      <c r="A74" s="162"/>
      <c r="B74" s="8" t="s">
        <v>17</v>
      </c>
      <c r="C74" s="20" t="str">
        <f>IF(D74&gt;=1,'CADASTRAR-METAS'!$G$14,"")</f>
        <v/>
      </c>
      <c r="D74" s="113"/>
      <c r="E74" s="17" t="str">
        <f t="shared" si="5"/>
        <v/>
      </c>
      <c r="F74" s="34"/>
    </row>
    <row r="75" spans="1:6" ht="21.95" customHeight="1" x14ac:dyDescent="0.3">
      <c r="A75" s="162"/>
      <c r="B75" s="8" t="s">
        <v>18</v>
      </c>
      <c r="C75" s="20" t="str">
        <f>IF(D75&gt;=1,'CADASTRAR-METAS'!$G$14,"")</f>
        <v/>
      </c>
      <c r="D75" s="113"/>
      <c r="E75" s="17" t="str">
        <f t="shared" si="5"/>
        <v/>
      </c>
      <c r="F75" s="32" t="s">
        <v>30</v>
      </c>
    </row>
    <row r="76" spans="1:6" ht="21.95" customHeight="1" x14ac:dyDescent="0.25">
      <c r="A76" s="162"/>
      <c r="B76" s="8" t="s">
        <v>19</v>
      </c>
      <c r="C76" s="20" t="str">
        <f>IF(D76&gt;=1,'CADASTRAR-METAS'!$G$14,"")</f>
        <v/>
      </c>
      <c r="D76" s="113"/>
      <c r="E76" s="17" t="str">
        <f t="shared" si="5"/>
        <v/>
      </c>
      <c r="F76" s="31">
        <f>F70-F73</f>
        <v>0</v>
      </c>
    </row>
    <row r="77" spans="1:6" ht="21.95" customHeight="1" x14ac:dyDescent="0.25">
      <c r="A77" s="162"/>
      <c r="B77" s="8" t="s">
        <v>20</v>
      </c>
      <c r="C77" s="20" t="str">
        <f>IF(D77&gt;=1,'CADASTRAR-METAS'!$G$14,"")</f>
        <v/>
      </c>
      <c r="D77" s="113"/>
      <c r="E77" s="17" t="str">
        <f t="shared" si="5"/>
        <v/>
      </c>
      <c r="F77" s="2"/>
    </row>
    <row r="78" spans="1:6" ht="21.95" customHeight="1" x14ac:dyDescent="0.25">
      <c r="A78" s="162"/>
      <c r="B78" s="8" t="s">
        <v>21</v>
      </c>
      <c r="C78" s="20" t="str">
        <f>IF(D78&gt;=1,'CADASTRAR-METAS'!$G$14,"")</f>
        <v/>
      </c>
      <c r="D78" s="113"/>
      <c r="E78" s="17" t="str">
        <f t="shared" si="5"/>
        <v/>
      </c>
      <c r="F78" s="163" t="str">
        <f>IF(F76&gt;=1,"Parabéns você bateu sua meta","Você precisa melhorar")</f>
        <v>Você precisa melhorar</v>
      </c>
    </row>
    <row r="79" spans="1:6" ht="21.95" customHeight="1" x14ac:dyDescent="0.25">
      <c r="A79" s="162"/>
      <c r="B79" s="8" t="s">
        <v>22</v>
      </c>
      <c r="C79" s="20" t="str">
        <f>IF(D79&gt;=1,'CADASTRAR-METAS'!$G$14,"")</f>
        <v/>
      </c>
      <c r="D79" s="113"/>
      <c r="E79" s="17" t="str">
        <f t="shared" si="5"/>
        <v/>
      </c>
      <c r="F79" s="163"/>
    </row>
    <row r="80" spans="1:6" ht="21.95" customHeight="1" x14ac:dyDescent="0.25">
      <c r="A80" s="162"/>
      <c r="B80" s="8" t="s">
        <v>23</v>
      </c>
      <c r="C80" s="20" t="str">
        <f>IF(D80&gt;=1,'CADASTRAR-METAS'!$G$14,"")</f>
        <v/>
      </c>
      <c r="D80" s="113"/>
      <c r="E80" s="17" t="str">
        <f t="shared" si="5"/>
        <v/>
      </c>
      <c r="F80" s="163"/>
    </row>
    <row r="81" spans="1:6" ht="21.95" customHeight="1" x14ac:dyDescent="0.25">
      <c r="A81" s="162"/>
      <c r="B81" s="8" t="s">
        <v>24</v>
      </c>
      <c r="C81" s="20" t="str">
        <f>IF(D81&gt;=1,'CADASTRAR-METAS'!$G$14,"")</f>
        <v/>
      </c>
      <c r="D81" s="113"/>
      <c r="E81" s="18" t="str">
        <f t="shared" si="5"/>
        <v/>
      </c>
      <c r="F81" s="3"/>
    </row>
    <row r="82" spans="1:6" ht="21.95" customHeight="1" x14ac:dyDescent="0.3">
      <c r="A82" s="47" t="s">
        <v>25</v>
      </c>
      <c r="B82" s="48" t="s">
        <v>2</v>
      </c>
      <c r="C82" s="48" t="s">
        <v>26</v>
      </c>
      <c r="D82" s="119" t="s">
        <v>27</v>
      </c>
      <c r="E82" s="48" t="s">
        <v>30</v>
      </c>
      <c r="F82" s="48" t="s">
        <v>34</v>
      </c>
    </row>
    <row r="83" spans="1:6" ht="21.95" customHeight="1" x14ac:dyDescent="0.3">
      <c r="A83" s="162">
        <f>A70+1</f>
        <v>2026</v>
      </c>
      <c r="B83" s="8" t="s">
        <v>13</v>
      </c>
      <c r="C83" s="20" t="str">
        <f>IF(D83&gt;=1,'CADASTRAR-METAS'!$G$14,"")</f>
        <v/>
      </c>
      <c r="D83" s="113"/>
      <c r="E83" s="16" t="str">
        <f>IF(D83&gt;=1,D83-C83,"")</f>
        <v/>
      </c>
      <c r="F83" s="29">
        <f>SUM(D83:D94)</f>
        <v>0</v>
      </c>
    </row>
    <row r="84" spans="1:6" ht="21.95" customHeight="1" x14ac:dyDescent="0.25">
      <c r="A84" s="162"/>
      <c r="B84" s="8" t="s">
        <v>14</v>
      </c>
      <c r="C84" s="20" t="str">
        <f>IF(D84&gt;=1,'CADASTRAR-METAS'!$G$14,"")</f>
        <v/>
      </c>
      <c r="D84" s="113"/>
      <c r="E84" s="17" t="str">
        <f t="shared" ref="E84:E94" si="6">IF(D84&gt;=1,D84-C84,"")</f>
        <v/>
      </c>
      <c r="F84" s="2"/>
    </row>
    <row r="85" spans="1:6" ht="21.95" customHeight="1" x14ac:dyDescent="0.3">
      <c r="A85" s="162"/>
      <c r="B85" s="8" t="s">
        <v>15</v>
      </c>
      <c r="C85" s="20" t="str">
        <f>IF(D85&gt;=1,'CADASTRAR-METAS'!$G$14,"")</f>
        <v/>
      </c>
      <c r="D85" s="113"/>
      <c r="E85" s="17" t="str">
        <f t="shared" si="6"/>
        <v/>
      </c>
      <c r="F85" s="33" t="s">
        <v>32</v>
      </c>
    </row>
    <row r="86" spans="1:6" ht="21.95" customHeight="1" x14ac:dyDescent="0.25">
      <c r="A86" s="162"/>
      <c r="B86" s="8" t="s">
        <v>16</v>
      </c>
      <c r="C86" s="20" t="str">
        <f>IF(D86&gt;=1,'CADASTRAR-METAS'!$G$14,"")</f>
        <v/>
      </c>
      <c r="D86" s="113"/>
      <c r="E86" s="17" t="str">
        <f t="shared" si="6"/>
        <v/>
      </c>
      <c r="F86" s="30">
        <f>SUM(C83:C94)</f>
        <v>0</v>
      </c>
    </row>
    <row r="87" spans="1:6" ht="21.95" customHeight="1" x14ac:dyDescent="0.25">
      <c r="A87" s="162"/>
      <c r="B87" s="8" t="s">
        <v>17</v>
      </c>
      <c r="C87" s="20" t="str">
        <f>IF(D87&gt;=1,'CADASTRAR-METAS'!$G$14,"")</f>
        <v/>
      </c>
      <c r="D87" s="113"/>
      <c r="E87" s="17" t="str">
        <f t="shared" si="6"/>
        <v/>
      </c>
      <c r="F87" s="34"/>
    </row>
    <row r="88" spans="1:6" ht="21.95" customHeight="1" x14ac:dyDescent="0.3">
      <c r="A88" s="162"/>
      <c r="B88" s="8" t="s">
        <v>18</v>
      </c>
      <c r="C88" s="20" t="str">
        <f>IF(D88&gt;=1,'CADASTRAR-METAS'!$G$14,"")</f>
        <v/>
      </c>
      <c r="D88" s="113"/>
      <c r="E88" s="17" t="str">
        <f t="shared" si="6"/>
        <v/>
      </c>
      <c r="F88" s="32" t="s">
        <v>30</v>
      </c>
    </row>
    <row r="89" spans="1:6" ht="21.95" customHeight="1" x14ac:dyDescent="0.25">
      <c r="A89" s="162"/>
      <c r="B89" s="8" t="s">
        <v>19</v>
      </c>
      <c r="C89" s="20" t="str">
        <f>IF(D89&gt;=1,'CADASTRAR-METAS'!$G$14,"")</f>
        <v/>
      </c>
      <c r="D89" s="113"/>
      <c r="E89" s="17" t="str">
        <f t="shared" si="6"/>
        <v/>
      </c>
      <c r="F89" s="31">
        <f>F83-F86</f>
        <v>0</v>
      </c>
    </row>
    <row r="90" spans="1:6" ht="21.95" customHeight="1" x14ac:dyDescent="0.25">
      <c r="A90" s="162"/>
      <c r="B90" s="8" t="s">
        <v>20</v>
      </c>
      <c r="C90" s="20" t="str">
        <f>IF(D90&gt;=1,'CADASTRAR-METAS'!$G$14,"")</f>
        <v/>
      </c>
      <c r="D90" s="113"/>
      <c r="E90" s="17" t="str">
        <f t="shared" si="6"/>
        <v/>
      </c>
      <c r="F90" s="2"/>
    </row>
    <row r="91" spans="1:6" ht="21.95" customHeight="1" x14ac:dyDescent="0.25">
      <c r="A91" s="162"/>
      <c r="B91" s="8" t="s">
        <v>21</v>
      </c>
      <c r="C91" s="20" t="str">
        <f>IF(D91&gt;=1,'CADASTRAR-METAS'!$G$14,"")</f>
        <v/>
      </c>
      <c r="D91" s="113"/>
      <c r="E91" s="17" t="str">
        <f t="shared" si="6"/>
        <v/>
      </c>
      <c r="F91" s="163" t="str">
        <f>IF(F89&gt;=1,"Parabéns você bateu sua meta","Você precisa melhorar")</f>
        <v>Você precisa melhorar</v>
      </c>
    </row>
    <row r="92" spans="1:6" ht="21.95" customHeight="1" x14ac:dyDescent="0.25">
      <c r="A92" s="162"/>
      <c r="B92" s="8" t="s">
        <v>22</v>
      </c>
      <c r="C92" s="20" t="str">
        <f>IF(D92&gt;=1,'CADASTRAR-METAS'!$G$14,"")</f>
        <v/>
      </c>
      <c r="D92" s="113"/>
      <c r="E92" s="17" t="str">
        <f t="shared" si="6"/>
        <v/>
      </c>
      <c r="F92" s="163"/>
    </row>
    <row r="93" spans="1:6" ht="21.95" customHeight="1" x14ac:dyDescent="0.25">
      <c r="A93" s="162"/>
      <c r="B93" s="8" t="s">
        <v>23</v>
      </c>
      <c r="C93" s="20" t="str">
        <f>IF(D93&gt;=1,'CADASTRAR-METAS'!$G$14,"")</f>
        <v/>
      </c>
      <c r="D93" s="113"/>
      <c r="E93" s="17" t="str">
        <f t="shared" si="6"/>
        <v/>
      </c>
      <c r="F93" s="163"/>
    </row>
    <row r="94" spans="1:6" ht="21.95" customHeight="1" x14ac:dyDescent="0.25">
      <c r="A94" s="162"/>
      <c r="B94" s="8" t="s">
        <v>24</v>
      </c>
      <c r="C94" s="20" t="str">
        <f>IF(D94&gt;=1,'CADASTRAR-METAS'!$G$14,"")</f>
        <v/>
      </c>
      <c r="D94" s="113"/>
      <c r="E94" s="18" t="str">
        <f t="shared" si="6"/>
        <v/>
      </c>
      <c r="F94" s="3"/>
    </row>
    <row r="95" spans="1:6" ht="21.95" customHeight="1" x14ac:dyDescent="0.3">
      <c r="A95" s="49" t="s">
        <v>25</v>
      </c>
      <c r="B95" s="50" t="s">
        <v>2</v>
      </c>
      <c r="C95" s="50" t="s">
        <v>26</v>
      </c>
      <c r="D95" s="120" t="s">
        <v>27</v>
      </c>
      <c r="E95" s="50" t="s">
        <v>30</v>
      </c>
      <c r="F95" s="50" t="s">
        <v>34</v>
      </c>
    </row>
    <row r="96" spans="1:6" ht="21.95" customHeight="1" x14ac:dyDescent="0.3">
      <c r="A96" s="162">
        <f>A83+1</f>
        <v>2027</v>
      </c>
      <c r="B96" s="8" t="s">
        <v>13</v>
      </c>
      <c r="C96" s="20" t="str">
        <f>IF(D96&gt;=1,'CADASTRAR-METAS'!$G$14,"")</f>
        <v/>
      </c>
      <c r="D96" s="113"/>
      <c r="E96" s="16" t="str">
        <f>IF(D96&gt;=1,D96-C96,"")</f>
        <v/>
      </c>
      <c r="F96" s="29">
        <f>SUM(D96:D107)</f>
        <v>0</v>
      </c>
    </row>
    <row r="97" spans="1:6" ht="21.95" customHeight="1" x14ac:dyDescent="0.25">
      <c r="A97" s="162"/>
      <c r="B97" s="8" t="s">
        <v>14</v>
      </c>
      <c r="C97" s="20" t="str">
        <f>IF(D97&gt;=1,'CADASTRAR-METAS'!$G$14,"")</f>
        <v/>
      </c>
      <c r="D97" s="113"/>
      <c r="E97" s="17" t="str">
        <f t="shared" ref="E97:E107" si="7">IF(D97&gt;=1,D97-C97,"")</f>
        <v/>
      </c>
      <c r="F97" s="2"/>
    </row>
    <row r="98" spans="1:6" ht="21.95" customHeight="1" x14ac:dyDescent="0.3">
      <c r="A98" s="162"/>
      <c r="B98" s="8" t="s">
        <v>15</v>
      </c>
      <c r="C98" s="20" t="str">
        <f>IF(D98&gt;=1,'CADASTRAR-METAS'!$G$14,"")</f>
        <v/>
      </c>
      <c r="D98" s="113"/>
      <c r="E98" s="17" t="str">
        <f t="shared" si="7"/>
        <v/>
      </c>
      <c r="F98" s="33" t="s">
        <v>32</v>
      </c>
    </row>
    <row r="99" spans="1:6" ht="21.95" customHeight="1" x14ac:dyDescent="0.25">
      <c r="A99" s="162"/>
      <c r="B99" s="8" t="s">
        <v>16</v>
      </c>
      <c r="C99" s="20" t="str">
        <f>IF(D99&gt;=1,'CADASTRAR-METAS'!$G$14,"")</f>
        <v/>
      </c>
      <c r="D99" s="113"/>
      <c r="E99" s="17" t="str">
        <f t="shared" si="7"/>
        <v/>
      </c>
      <c r="F99" s="30">
        <f>SUM(C96:C107)</f>
        <v>0</v>
      </c>
    </row>
    <row r="100" spans="1:6" ht="21.95" customHeight="1" x14ac:dyDescent="0.25">
      <c r="A100" s="162"/>
      <c r="B100" s="8" t="s">
        <v>17</v>
      </c>
      <c r="C100" s="20" t="str">
        <f>IF(D100&gt;=1,'CADASTRAR-METAS'!$G$14,"")</f>
        <v/>
      </c>
      <c r="D100" s="113"/>
      <c r="E100" s="17" t="str">
        <f t="shared" si="7"/>
        <v/>
      </c>
      <c r="F100" s="34"/>
    </row>
    <row r="101" spans="1:6" ht="21.95" customHeight="1" x14ac:dyDescent="0.3">
      <c r="A101" s="162"/>
      <c r="B101" s="8" t="s">
        <v>18</v>
      </c>
      <c r="C101" s="20" t="str">
        <f>IF(D101&gt;=1,'CADASTRAR-METAS'!$G$14,"")</f>
        <v/>
      </c>
      <c r="D101" s="113"/>
      <c r="E101" s="17" t="str">
        <f t="shared" si="7"/>
        <v/>
      </c>
      <c r="F101" s="32" t="s">
        <v>30</v>
      </c>
    </row>
    <row r="102" spans="1:6" ht="21.95" customHeight="1" x14ac:dyDescent="0.25">
      <c r="A102" s="162"/>
      <c r="B102" s="8" t="s">
        <v>19</v>
      </c>
      <c r="C102" s="20" t="str">
        <f>IF(D102&gt;=1,'CADASTRAR-METAS'!$G$14,"")</f>
        <v/>
      </c>
      <c r="D102" s="113"/>
      <c r="E102" s="17" t="str">
        <f t="shared" si="7"/>
        <v/>
      </c>
      <c r="F102" s="31">
        <f>F96-F99</f>
        <v>0</v>
      </c>
    </row>
    <row r="103" spans="1:6" ht="21.95" customHeight="1" x14ac:dyDescent="0.25">
      <c r="A103" s="162"/>
      <c r="B103" s="8" t="s">
        <v>20</v>
      </c>
      <c r="C103" s="20" t="str">
        <f>IF(D103&gt;=1,'CADASTRAR-METAS'!$G$14,"")</f>
        <v/>
      </c>
      <c r="D103" s="113"/>
      <c r="E103" s="17" t="str">
        <f t="shared" si="7"/>
        <v/>
      </c>
      <c r="F103" s="2"/>
    </row>
    <row r="104" spans="1:6" ht="21.95" customHeight="1" x14ac:dyDescent="0.25">
      <c r="A104" s="162"/>
      <c r="B104" s="8" t="s">
        <v>21</v>
      </c>
      <c r="C104" s="20" t="str">
        <f>IF(D104&gt;=1,'CADASTRAR-METAS'!$G$14,"")</f>
        <v/>
      </c>
      <c r="D104" s="113"/>
      <c r="E104" s="17" t="str">
        <f t="shared" si="7"/>
        <v/>
      </c>
      <c r="F104" s="163" t="str">
        <f>IF(F102&gt;=1,"Parabéns você bateu sua meta","Você precisa melhorar")</f>
        <v>Você precisa melhorar</v>
      </c>
    </row>
    <row r="105" spans="1:6" ht="21.95" customHeight="1" x14ac:dyDescent="0.25">
      <c r="A105" s="162"/>
      <c r="B105" s="8" t="s">
        <v>22</v>
      </c>
      <c r="C105" s="20" t="str">
        <f>IF(D105&gt;=1,'CADASTRAR-METAS'!$G$14,"")</f>
        <v/>
      </c>
      <c r="D105" s="113"/>
      <c r="E105" s="17" t="str">
        <f t="shared" si="7"/>
        <v/>
      </c>
      <c r="F105" s="163"/>
    </row>
    <row r="106" spans="1:6" ht="21.95" customHeight="1" x14ac:dyDescent="0.25">
      <c r="A106" s="162"/>
      <c r="B106" s="8" t="s">
        <v>23</v>
      </c>
      <c r="C106" s="20" t="str">
        <f>IF(D106&gt;=1,'CADASTRAR-METAS'!$G$14,"")</f>
        <v/>
      </c>
      <c r="D106" s="113"/>
      <c r="E106" s="17" t="str">
        <f t="shared" si="7"/>
        <v/>
      </c>
      <c r="F106" s="163"/>
    </row>
    <row r="107" spans="1:6" ht="21.95" customHeight="1" x14ac:dyDescent="0.25">
      <c r="A107" s="162"/>
      <c r="B107" s="8" t="s">
        <v>24</v>
      </c>
      <c r="C107" s="20" t="str">
        <f>IF(D107&gt;=1,'CADASTRAR-METAS'!$G$14,"")</f>
        <v/>
      </c>
      <c r="D107" s="113"/>
      <c r="E107" s="18" t="str">
        <f t="shared" si="7"/>
        <v/>
      </c>
      <c r="F107" s="3"/>
    </row>
    <row r="108" spans="1:6" ht="21.95" customHeight="1" x14ac:dyDescent="0.3">
      <c r="A108" s="51" t="s">
        <v>25</v>
      </c>
      <c r="B108" s="52" t="s">
        <v>2</v>
      </c>
      <c r="C108" s="52" t="s">
        <v>26</v>
      </c>
      <c r="D108" s="121" t="s">
        <v>27</v>
      </c>
      <c r="E108" s="52" t="s">
        <v>30</v>
      </c>
      <c r="F108" s="52" t="s">
        <v>34</v>
      </c>
    </row>
    <row r="109" spans="1:6" ht="21.95" customHeight="1" x14ac:dyDescent="0.3">
      <c r="A109" s="162">
        <f>A96+1</f>
        <v>2028</v>
      </c>
      <c r="B109" s="8" t="s">
        <v>13</v>
      </c>
      <c r="C109" s="20" t="str">
        <f>IF(D109&gt;=1,'CADASTRAR-METAS'!$G$14,"")</f>
        <v/>
      </c>
      <c r="D109" s="113"/>
      <c r="E109" s="16" t="str">
        <f>IF(D109&gt;=1,D109-C109,"")</f>
        <v/>
      </c>
      <c r="F109" s="29">
        <f>SUM(D109:D120)</f>
        <v>0</v>
      </c>
    </row>
    <row r="110" spans="1:6" ht="21.95" customHeight="1" x14ac:dyDescent="0.25">
      <c r="A110" s="162"/>
      <c r="B110" s="8" t="s">
        <v>14</v>
      </c>
      <c r="C110" s="20" t="str">
        <f>IF(D110&gt;=1,'CADASTRAR-METAS'!$G$14,"")</f>
        <v/>
      </c>
      <c r="D110" s="113"/>
      <c r="E110" s="17" t="str">
        <f t="shared" ref="E110:E120" si="8">IF(D110&gt;=1,D110-C110,"")</f>
        <v/>
      </c>
      <c r="F110" s="2"/>
    </row>
    <row r="111" spans="1:6" ht="21.95" customHeight="1" x14ac:dyDescent="0.3">
      <c r="A111" s="162"/>
      <c r="B111" s="8" t="s">
        <v>15</v>
      </c>
      <c r="C111" s="20" t="str">
        <f>IF(D111&gt;=1,'CADASTRAR-METAS'!$G$14,"")</f>
        <v/>
      </c>
      <c r="D111" s="113"/>
      <c r="E111" s="17" t="str">
        <f t="shared" si="8"/>
        <v/>
      </c>
      <c r="F111" s="33" t="s">
        <v>32</v>
      </c>
    </row>
    <row r="112" spans="1:6" ht="21.95" customHeight="1" x14ac:dyDescent="0.25">
      <c r="A112" s="162"/>
      <c r="B112" s="8" t="s">
        <v>16</v>
      </c>
      <c r="C112" s="20" t="str">
        <f>IF(D112&gt;=1,'CADASTRAR-METAS'!$G$14,"")</f>
        <v/>
      </c>
      <c r="D112" s="113"/>
      <c r="E112" s="17" t="str">
        <f t="shared" si="8"/>
        <v/>
      </c>
      <c r="F112" s="30">
        <f>SUM(C109:C120)</f>
        <v>0</v>
      </c>
    </row>
    <row r="113" spans="1:6" ht="21.95" customHeight="1" x14ac:dyDescent="0.25">
      <c r="A113" s="162"/>
      <c r="B113" s="8" t="s">
        <v>17</v>
      </c>
      <c r="C113" s="20" t="str">
        <f>IF(D113&gt;=1,'CADASTRAR-METAS'!$G$14,"")</f>
        <v/>
      </c>
      <c r="D113" s="113"/>
      <c r="E113" s="17" t="str">
        <f t="shared" si="8"/>
        <v/>
      </c>
      <c r="F113" s="34"/>
    </row>
    <row r="114" spans="1:6" ht="21.95" customHeight="1" x14ac:dyDescent="0.3">
      <c r="A114" s="162"/>
      <c r="B114" s="8" t="s">
        <v>18</v>
      </c>
      <c r="C114" s="20" t="str">
        <f>IF(D114&gt;=1,'CADASTRAR-METAS'!$G$14,"")</f>
        <v/>
      </c>
      <c r="D114" s="113"/>
      <c r="E114" s="17" t="str">
        <f t="shared" si="8"/>
        <v/>
      </c>
      <c r="F114" s="32" t="s">
        <v>30</v>
      </c>
    </row>
    <row r="115" spans="1:6" ht="21.95" customHeight="1" x14ac:dyDescent="0.25">
      <c r="A115" s="162"/>
      <c r="B115" s="8" t="s">
        <v>19</v>
      </c>
      <c r="C115" s="20" t="str">
        <f>IF(D115&gt;=1,'CADASTRAR-METAS'!$G$14,"")</f>
        <v/>
      </c>
      <c r="D115" s="113"/>
      <c r="E115" s="17" t="str">
        <f t="shared" si="8"/>
        <v/>
      </c>
      <c r="F115" s="31">
        <f>F109-F112</f>
        <v>0</v>
      </c>
    </row>
    <row r="116" spans="1:6" ht="21.95" customHeight="1" x14ac:dyDescent="0.25">
      <c r="A116" s="162"/>
      <c r="B116" s="8" t="s">
        <v>20</v>
      </c>
      <c r="C116" s="20" t="str">
        <f>IF(D116&gt;=1,'CADASTRAR-METAS'!$G$14,"")</f>
        <v/>
      </c>
      <c r="D116" s="113"/>
      <c r="E116" s="17" t="str">
        <f t="shared" si="8"/>
        <v/>
      </c>
      <c r="F116" s="2"/>
    </row>
    <row r="117" spans="1:6" ht="21.95" customHeight="1" x14ac:dyDescent="0.25">
      <c r="A117" s="162"/>
      <c r="B117" s="8" t="s">
        <v>21</v>
      </c>
      <c r="C117" s="20" t="str">
        <f>IF(D117&gt;=1,'CADASTRAR-METAS'!$G$14,"")</f>
        <v/>
      </c>
      <c r="D117" s="113"/>
      <c r="E117" s="17" t="str">
        <f t="shared" si="8"/>
        <v/>
      </c>
      <c r="F117" s="163" t="str">
        <f>IF(F115&gt;=1,"Parabéns você bateu sua meta","Você precisa melhorar")</f>
        <v>Você precisa melhorar</v>
      </c>
    </row>
    <row r="118" spans="1:6" ht="21.95" customHeight="1" x14ac:dyDescent="0.25">
      <c r="A118" s="162"/>
      <c r="B118" s="8" t="s">
        <v>22</v>
      </c>
      <c r="C118" s="20" t="str">
        <f>IF(D118&gt;=1,'CADASTRAR-METAS'!$G$14,"")</f>
        <v/>
      </c>
      <c r="D118" s="113"/>
      <c r="E118" s="17" t="str">
        <f t="shared" si="8"/>
        <v/>
      </c>
      <c r="F118" s="163"/>
    </row>
    <row r="119" spans="1:6" ht="21.95" customHeight="1" x14ac:dyDescent="0.25">
      <c r="A119" s="162"/>
      <c r="B119" s="8" t="s">
        <v>23</v>
      </c>
      <c r="C119" s="20" t="str">
        <f>IF(D119&gt;=1,'CADASTRAR-METAS'!$G$14,"")</f>
        <v/>
      </c>
      <c r="D119" s="113"/>
      <c r="E119" s="17" t="str">
        <f t="shared" si="8"/>
        <v/>
      </c>
      <c r="F119" s="163"/>
    </row>
    <row r="120" spans="1:6" ht="21.95" customHeight="1" x14ac:dyDescent="0.25">
      <c r="A120" s="162"/>
      <c r="B120" s="8" t="s">
        <v>24</v>
      </c>
      <c r="C120" s="20" t="str">
        <f>IF(D120&gt;=1,'CADASTRAR-METAS'!$G$14,"")</f>
        <v/>
      </c>
      <c r="D120" s="113"/>
      <c r="E120" s="18" t="str">
        <f t="shared" si="8"/>
        <v/>
      </c>
      <c r="F120" s="3"/>
    </row>
    <row r="121" spans="1:6" ht="21.95" customHeight="1" x14ac:dyDescent="0.3">
      <c r="A121" s="53" t="s">
        <v>25</v>
      </c>
      <c r="B121" s="54" t="s">
        <v>2</v>
      </c>
      <c r="C121" s="54" t="s">
        <v>26</v>
      </c>
      <c r="D121" s="122" t="s">
        <v>27</v>
      </c>
      <c r="E121" s="54" t="s">
        <v>30</v>
      </c>
      <c r="F121" s="54" t="s">
        <v>34</v>
      </c>
    </row>
    <row r="122" spans="1:6" ht="21.95" customHeight="1" x14ac:dyDescent="0.3">
      <c r="A122" s="162">
        <f>A109+1</f>
        <v>2029</v>
      </c>
      <c r="B122" s="8" t="s">
        <v>13</v>
      </c>
      <c r="C122" s="20" t="str">
        <f>IF(D122&gt;=1,'CADASTRAR-METAS'!$G$14,"")</f>
        <v/>
      </c>
      <c r="D122" s="113"/>
      <c r="E122" s="16" t="str">
        <f>IF(D122&gt;=1,D122-C122,"")</f>
        <v/>
      </c>
      <c r="F122" s="29">
        <f>SUM(D122:D133)</f>
        <v>0</v>
      </c>
    </row>
    <row r="123" spans="1:6" ht="21.95" customHeight="1" x14ac:dyDescent="0.25">
      <c r="A123" s="162"/>
      <c r="B123" s="8" t="s">
        <v>14</v>
      </c>
      <c r="C123" s="20" t="str">
        <f>IF(D123&gt;=1,'CADASTRAR-METAS'!$G$14,"")</f>
        <v/>
      </c>
      <c r="D123" s="113"/>
      <c r="E123" s="17" t="str">
        <f t="shared" ref="E123:E133" si="9">IF(D123&gt;=1,D123-C123,"")</f>
        <v/>
      </c>
      <c r="F123" s="2"/>
    </row>
    <row r="124" spans="1:6" ht="21.95" customHeight="1" x14ac:dyDescent="0.3">
      <c r="A124" s="162"/>
      <c r="B124" s="8" t="s">
        <v>15</v>
      </c>
      <c r="C124" s="20" t="str">
        <f>IF(D124&gt;=1,'CADASTRAR-METAS'!$G$14,"")</f>
        <v/>
      </c>
      <c r="D124" s="113"/>
      <c r="E124" s="17" t="str">
        <f t="shared" si="9"/>
        <v/>
      </c>
      <c r="F124" s="33" t="s">
        <v>32</v>
      </c>
    </row>
    <row r="125" spans="1:6" ht="21.95" customHeight="1" x14ac:dyDescent="0.25">
      <c r="A125" s="162"/>
      <c r="B125" s="8" t="s">
        <v>16</v>
      </c>
      <c r="C125" s="20" t="str">
        <f>IF(D125&gt;=1,'CADASTRAR-METAS'!$G$14,"")</f>
        <v/>
      </c>
      <c r="D125" s="113"/>
      <c r="E125" s="17" t="str">
        <f t="shared" si="9"/>
        <v/>
      </c>
      <c r="F125" s="30">
        <f>SUM(C122:C133)</f>
        <v>0</v>
      </c>
    </row>
    <row r="126" spans="1:6" ht="21.95" customHeight="1" x14ac:dyDescent="0.25">
      <c r="A126" s="162"/>
      <c r="B126" s="8" t="s">
        <v>17</v>
      </c>
      <c r="C126" s="20" t="str">
        <f>IF(D126&gt;=1,'CADASTRAR-METAS'!$G$14,"")</f>
        <v/>
      </c>
      <c r="D126" s="113"/>
      <c r="E126" s="17" t="str">
        <f t="shared" si="9"/>
        <v/>
      </c>
      <c r="F126" s="34"/>
    </row>
    <row r="127" spans="1:6" ht="21.95" customHeight="1" x14ac:dyDescent="0.3">
      <c r="A127" s="162"/>
      <c r="B127" s="8" t="s">
        <v>18</v>
      </c>
      <c r="C127" s="20" t="str">
        <f>IF(D127&gt;=1,'CADASTRAR-METAS'!$G$14,"")</f>
        <v/>
      </c>
      <c r="D127" s="113"/>
      <c r="E127" s="17" t="str">
        <f t="shared" si="9"/>
        <v/>
      </c>
      <c r="F127" s="32" t="s">
        <v>30</v>
      </c>
    </row>
    <row r="128" spans="1:6" ht="21.95" customHeight="1" x14ac:dyDescent="0.25">
      <c r="A128" s="162"/>
      <c r="B128" s="8" t="s">
        <v>19</v>
      </c>
      <c r="C128" s="20" t="str">
        <f>IF(D128&gt;=1,'CADASTRAR-METAS'!$G$14,"")</f>
        <v/>
      </c>
      <c r="D128" s="113"/>
      <c r="E128" s="17" t="str">
        <f t="shared" si="9"/>
        <v/>
      </c>
      <c r="F128" s="31">
        <f>F122-F125</f>
        <v>0</v>
      </c>
    </row>
    <row r="129" spans="1:6" ht="21.95" customHeight="1" x14ac:dyDescent="0.25">
      <c r="A129" s="162"/>
      <c r="B129" s="8" t="s">
        <v>20</v>
      </c>
      <c r="C129" s="20" t="str">
        <f>IF(D129&gt;=1,'CADASTRAR-METAS'!$G$14,"")</f>
        <v/>
      </c>
      <c r="D129" s="113"/>
      <c r="E129" s="17" t="str">
        <f t="shared" si="9"/>
        <v/>
      </c>
      <c r="F129" s="2"/>
    </row>
    <row r="130" spans="1:6" ht="21.95" customHeight="1" x14ac:dyDescent="0.25">
      <c r="A130" s="162"/>
      <c r="B130" s="8" t="s">
        <v>21</v>
      </c>
      <c r="C130" s="20" t="str">
        <f>IF(D130&gt;=1,'CADASTRAR-METAS'!$G$14,"")</f>
        <v/>
      </c>
      <c r="D130" s="113"/>
      <c r="E130" s="17" t="str">
        <f t="shared" si="9"/>
        <v/>
      </c>
      <c r="F130" s="163" t="str">
        <f>IF(F128&gt;=1,"Parabéns você bateu sua meta","Você precisa melhorar")</f>
        <v>Você precisa melhorar</v>
      </c>
    </row>
    <row r="131" spans="1:6" ht="21.95" customHeight="1" x14ac:dyDescent="0.25">
      <c r="A131" s="162"/>
      <c r="B131" s="8" t="s">
        <v>22</v>
      </c>
      <c r="C131" s="20" t="str">
        <f>IF(D131&gt;=1,'CADASTRAR-METAS'!$G$14,"")</f>
        <v/>
      </c>
      <c r="D131" s="113"/>
      <c r="E131" s="17" t="str">
        <f t="shared" si="9"/>
        <v/>
      </c>
      <c r="F131" s="163"/>
    </row>
    <row r="132" spans="1:6" ht="21.95" customHeight="1" x14ac:dyDescent="0.25">
      <c r="A132" s="162"/>
      <c r="B132" s="8" t="s">
        <v>23</v>
      </c>
      <c r="C132" s="20" t="str">
        <f>IF(D132&gt;=1,'CADASTRAR-METAS'!$G$14,"")</f>
        <v/>
      </c>
      <c r="D132" s="113"/>
      <c r="E132" s="17" t="str">
        <f t="shared" si="9"/>
        <v/>
      </c>
      <c r="F132" s="163"/>
    </row>
    <row r="133" spans="1:6" ht="21.95" customHeight="1" x14ac:dyDescent="0.25">
      <c r="A133" s="162"/>
      <c r="B133" s="8" t="s">
        <v>24</v>
      </c>
      <c r="C133" s="20" t="str">
        <f>IF(D133&gt;=1,'CADASTRAR-METAS'!$G$14,"")</f>
        <v/>
      </c>
      <c r="D133" s="113"/>
      <c r="E133" s="18" t="str">
        <f t="shared" si="9"/>
        <v/>
      </c>
      <c r="F133" s="3"/>
    </row>
    <row r="135" spans="1:6" x14ac:dyDescent="0.25">
      <c r="A135" s="24"/>
      <c r="B135" s="24"/>
      <c r="C135" s="24"/>
      <c r="D135" s="24"/>
      <c r="E135" s="24"/>
      <c r="F135" s="24"/>
    </row>
    <row r="136" spans="1:6" x14ac:dyDescent="0.25">
      <c r="A136" s="24"/>
      <c r="B136" s="24"/>
      <c r="C136" s="24"/>
      <c r="D136" s="24"/>
      <c r="E136" s="24"/>
      <c r="F136" s="26">
        <f>F5+F18+F31+F44+F57+F70+F83+F96+F109+F122</f>
        <v>0</v>
      </c>
    </row>
    <row r="137" spans="1:6" x14ac:dyDescent="0.25">
      <c r="A137" s="24"/>
      <c r="B137" s="24"/>
      <c r="C137" s="24"/>
      <c r="D137" s="24"/>
      <c r="E137" s="24"/>
      <c r="F137" s="24"/>
    </row>
  </sheetData>
  <sheetProtection algorithmName="SHA-512" hashValue="8Irplw41tR3i0p0ZojBU4SCWOpSnpsHolgFPXB21sZriDsWqQY5qeSru8W//TAMIZg7zrx+z66vObe55+YBiFw==" saltValue="DuVRa4vYhrIGop4w9IhQeQ==" spinCount="100000" sheet="1" formatCells="0" formatColumns="0" formatRows="0" insertColumns="0" insertRows="0" insertHyperlinks="0" deleteColumns="0" deleteRows="0" sort="0" autoFilter="0" pivotTables="0"/>
  <mergeCells count="24">
    <mergeCell ref="F104:F106"/>
    <mergeCell ref="F117:F119"/>
    <mergeCell ref="F130:F132"/>
    <mergeCell ref="A70:A81"/>
    <mergeCell ref="A83:A94"/>
    <mergeCell ref="A96:A107"/>
    <mergeCell ref="A109:A120"/>
    <mergeCell ref="A122:A133"/>
    <mergeCell ref="F78:F80"/>
    <mergeCell ref="F91:F93"/>
    <mergeCell ref="A31:A42"/>
    <mergeCell ref="A44:A55"/>
    <mergeCell ref="A57:A68"/>
    <mergeCell ref="F13:F15"/>
    <mergeCell ref="F26:F28"/>
    <mergeCell ref="F39:F41"/>
    <mergeCell ref="F52:F54"/>
    <mergeCell ref="F65:F67"/>
    <mergeCell ref="D2:E2"/>
    <mergeCell ref="H2:I3"/>
    <mergeCell ref="H22:I23"/>
    <mergeCell ref="A5:A16"/>
    <mergeCell ref="A18:A29"/>
    <mergeCell ref="H10:H11"/>
  </mergeCells>
  <phoneticPr fontId="12" type="noConversion"/>
  <conditionalFormatting sqref="E5:E16">
    <cfRule type="cellIs" dxfId="154" priority="48" operator="greaterThanOrEqual">
      <formula>1</formula>
    </cfRule>
    <cfRule type="cellIs" dxfId="153" priority="49" operator="lessThan">
      <formula>0</formula>
    </cfRule>
  </conditionalFormatting>
  <conditionalFormatting sqref="F11">
    <cfRule type="cellIs" dxfId="152" priority="47" operator="lessThanOrEqual">
      <formula>0</formula>
    </cfRule>
  </conditionalFormatting>
  <conditionalFormatting sqref="E18:E29">
    <cfRule type="cellIs" dxfId="151" priority="45" operator="greaterThanOrEqual">
      <formula>1</formula>
    </cfRule>
    <cfRule type="cellIs" dxfId="150" priority="46" operator="lessThan">
      <formula>0</formula>
    </cfRule>
  </conditionalFormatting>
  <conditionalFormatting sqref="E31:E42">
    <cfRule type="cellIs" dxfId="149" priority="42" operator="greaterThanOrEqual">
      <formula>1</formula>
    </cfRule>
    <cfRule type="cellIs" dxfId="148" priority="43" operator="lessThan">
      <formula>0</formula>
    </cfRule>
  </conditionalFormatting>
  <conditionalFormatting sqref="E44:E55">
    <cfRule type="cellIs" dxfId="147" priority="39" operator="greaterThanOrEqual">
      <formula>1</formula>
    </cfRule>
    <cfRule type="cellIs" dxfId="146" priority="40" operator="lessThan">
      <formula>0</formula>
    </cfRule>
  </conditionalFormatting>
  <conditionalFormatting sqref="E57:E68">
    <cfRule type="cellIs" dxfId="145" priority="36" operator="greaterThanOrEqual">
      <formula>1</formula>
    </cfRule>
    <cfRule type="cellIs" dxfId="144" priority="37" operator="lessThan">
      <formula>0</formula>
    </cfRule>
  </conditionalFormatting>
  <conditionalFormatting sqref="E70:E81">
    <cfRule type="cellIs" dxfId="143" priority="33" operator="greaterThanOrEqual">
      <formula>1</formula>
    </cfRule>
    <cfRule type="cellIs" dxfId="142" priority="34" operator="lessThan">
      <formula>0</formula>
    </cfRule>
  </conditionalFormatting>
  <conditionalFormatting sqref="E83:E94">
    <cfRule type="cellIs" dxfId="141" priority="30" operator="greaterThanOrEqual">
      <formula>1</formula>
    </cfRule>
    <cfRule type="cellIs" dxfId="140" priority="31" operator="lessThan">
      <formula>0</formula>
    </cfRule>
  </conditionalFormatting>
  <conditionalFormatting sqref="E96:E107">
    <cfRule type="cellIs" dxfId="139" priority="27" operator="greaterThanOrEqual">
      <formula>1</formula>
    </cfRule>
    <cfRule type="cellIs" dxfId="138" priority="28" operator="lessThan">
      <formula>0</formula>
    </cfRule>
  </conditionalFormatting>
  <conditionalFormatting sqref="E109:E120">
    <cfRule type="cellIs" dxfId="137" priority="24" operator="greaterThanOrEqual">
      <formula>1</formula>
    </cfRule>
    <cfRule type="cellIs" dxfId="136" priority="25" operator="lessThan">
      <formula>0</formula>
    </cfRule>
  </conditionalFormatting>
  <conditionalFormatting sqref="E122:E133">
    <cfRule type="cellIs" dxfId="135" priority="21" operator="greaterThanOrEqual">
      <formula>1</formula>
    </cfRule>
    <cfRule type="cellIs" dxfId="134" priority="22" operator="lessThan">
      <formula>0</formula>
    </cfRule>
  </conditionalFormatting>
  <conditionalFormatting sqref="F24">
    <cfRule type="cellIs" dxfId="133" priority="10" operator="lessThanOrEqual">
      <formula>0</formula>
    </cfRule>
  </conditionalFormatting>
  <conditionalFormatting sqref="F37">
    <cfRule type="cellIs" dxfId="132" priority="9" operator="lessThanOrEqual">
      <formula>0</formula>
    </cfRule>
  </conditionalFormatting>
  <conditionalFormatting sqref="F50">
    <cfRule type="cellIs" dxfId="131" priority="8" operator="lessThanOrEqual">
      <formula>0</formula>
    </cfRule>
  </conditionalFormatting>
  <conditionalFormatting sqref="F63">
    <cfRule type="cellIs" dxfId="130" priority="7" operator="lessThanOrEqual">
      <formula>0</formula>
    </cfRule>
  </conditionalFormatting>
  <conditionalFormatting sqref="F76">
    <cfRule type="cellIs" dxfId="129" priority="6" operator="lessThanOrEqual">
      <formula>0</formula>
    </cfRule>
  </conditionalFormatting>
  <conditionalFormatting sqref="F89">
    <cfRule type="cellIs" dxfId="128" priority="5" operator="lessThanOrEqual">
      <formula>0</formula>
    </cfRule>
  </conditionalFormatting>
  <conditionalFormatting sqref="F102">
    <cfRule type="cellIs" dxfId="127" priority="4" operator="lessThanOrEqual">
      <formula>0</formula>
    </cfRule>
  </conditionalFormatting>
  <conditionalFormatting sqref="F115">
    <cfRule type="cellIs" dxfId="126" priority="3" operator="lessThanOrEqual">
      <formula>0</formula>
    </cfRule>
  </conditionalFormatting>
  <conditionalFormatting sqref="F128">
    <cfRule type="cellIs" dxfId="125" priority="2" operator="lessThanOrEqual">
      <formula>0</formula>
    </cfRule>
  </conditionalFormatting>
  <conditionalFormatting sqref="I10">
    <cfRule type="cellIs" dxfId="124" priority="1" operator="lessThan">
      <formula>0</formula>
    </cfRule>
  </conditionalFormatting>
  <pageMargins left="0.511811024" right="0.511811024" top="0.78740157499999996" bottom="0.78740157499999996" header="0.31496062000000002" footer="0.31496062000000002"/>
  <drawing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993E3-F874-4BD1-B451-4444F97901E5}">
  <dimension ref="A1:I137"/>
  <sheetViews>
    <sheetView workbookViewId="0"/>
  </sheetViews>
  <sheetFormatPr defaultRowHeight="15" x14ac:dyDescent="0.25"/>
  <cols>
    <col min="1" max="1" width="14.28515625" bestFit="1" customWidth="1"/>
    <col min="2" max="2" width="16.85546875" customWidth="1"/>
    <col min="3" max="3" width="22.7109375" customWidth="1"/>
    <col min="4" max="4" width="23.42578125" customWidth="1"/>
    <col min="5" max="5" width="15.140625" customWidth="1"/>
    <col min="6" max="6" width="29" bestFit="1" customWidth="1"/>
    <col min="7" max="7" width="13.42578125" customWidth="1"/>
    <col min="8" max="8" width="22.28515625" customWidth="1"/>
    <col min="9" max="9" width="20.140625" customWidth="1"/>
    <col min="10" max="10" width="3.85546875" customWidth="1"/>
  </cols>
  <sheetData>
    <row r="1" spans="1:9" ht="23.25" x14ac:dyDescent="0.35">
      <c r="A1" s="57"/>
      <c r="B1" s="57"/>
      <c r="C1" s="58" t="s">
        <v>47</v>
      </c>
      <c r="D1" s="70" t="s">
        <v>42</v>
      </c>
      <c r="E1" s="71">
        <f>'CADASTRAR-METAS'!F15</f>
        <v>0</v>
      </c>
      <c r="F1" s="57"/>
      <c r="G1" s="57"/>
      <c r="H1" s="69"/>
      <c r="I1" s="28"/>
    </row>
    <row r="2" spans="1:9" x14ac:dyDescent="0.25">
      <c r="A2" s="57"/>
      <c r="B2" s="57"/>
      <c r="C2" s="72" t="s">
        <v>52</v>
      </c>
      <c r="D2" s="165">
        <f>'CADASTRAR-METAS'!A15</f>
        <v>0</v>
      </c>
      <c r="E2" s="165"/>
      <c r="F2" s="57"/>
      <c r="G2" s="57"/>
      <c r="H2" s="153" t="s">
        <v>60</v>
      </c>
      <c r="I2" s="154"/>
    </row>
    <row r="3" spans="1:9" x14ac:dyDescent="0.25">
      <c r="A3" s="57"/>
      <c r="B3" s="57"/>
      <c r="C3" s="57"/>
      <c r="D3" s="57"/>
      <c r="E3" s="57"/>
      <c r="F3" s="57"/>
      <c r="G3" s="57"/>
      <c r="H3" s="155"/>
      <c r="I3" s="156"/>
    </row>
    <row r="4" spans="1:9" ht="21.95" customHeight="1" x14ac:dyDescent="0.35">
      <c r="A4" s="35" t="s">
        <v>25</v>
      </c>
      <c r="B4" s="36" t="s">
        <v>2</v>
      </c>
      <c r="C4" s="36" t="s">
        <v>28</v>
      </c>
      <c r="D4" s="36" t="s">
        <v>33</v>
      </c>
      <c r="E4" s="36" t="s">
        <v>30</v>
      </c>
      <c r="F4" s="36" t="s">
        <v>34</v>
      </c>
      <c r="H4" s="27"/>
      <c r="I4" s="27"/>
    </row>
    <row r="5" spans="1:9" ht="21.95" customHeight="1" x14ac:dyDescent="0.3">
      <c r="A5" s="161">
        <f>'CADASTRAR-METAS'!C15</f>
        <v>0</v>
      </c>
      <c r="B5" s="12" t="s">
        <v>13</v>
      </c>
      <c r="C5" s="20" t="str">
        <f>IF(D5&gt;=1,'CADASTRAR-METAS'!$G$15,"")</f>
        <v/>
      </c>
      <c r="D5" s="113"/>
      <c r="E5" s="22" t="str">
        <f>IF(D5&gt;=1,D5-C5,"")</f>
        <v/>
      </c>
      <c r="F5" s="29">
        <f>SUM(D5:D16)</f>
        <v>0</v>
      </c>
      <c r="H5" s="13"/>
      <c r="I5" s="13"/>
    </row>
    <row r="6" spans="1:9" ht="21.95" customHeight="1" x14ac:dyDescent="0.25">
      <c r="A6" s="161"/>
      <c r="B6" s="8" t="s">
        <v>14</v>
      </c>
      <c r="C6" s="20" t="str">
        <f>IF(D6&gt;=1,'CADASTRAR-METAS'!$G$15,"")</f>
        <v/>
      </c>
      <c r="D6" s="113"/>
      <c r="E6" s="21" t="str">
        <f t="shared" ref="E6:E16" si="0">IF(D6&gt;=1,D6-C6,"")</f>
        <v/>
      </c>
      <c r="F6" s="2"/>
      <c r="H6" s="13" t="s">
        <v>61</v>
      </c>
      <c r="I6" s="56">
        <f>'CADASTRAR-METAS'!D15</f>
        <v>0</v>
      </c>
    </row>
    <row r="7" spans="1:9" ht="21.95" customHeight="1" x14ac:dyDescent="0.3">
      <c r="A7" s="161"/>
      <c r="B7" s="8" t="s">
        <v>15</v>
      </c>
      <c r="C7" s="20" t="str">
        <f>IF(D7&gt;=1,'CADASTRAR-METAS'!$G$15,"")</f>
        <v/>
      </c>
      <c r="D7" s="113"/>
      <c r="E7" s="21" t="str">
        <f t="shared" si="0"/>
        <v/>
      </c>
      <c r="F7" s="33" t="s">
        <v>32</v>
      </c>
      <c r="H7" s="13"/>
      <c r="I7" s="13"/>
    </row>
    <row r="8" spans="1:9" ht="21.95" customHeight="1" x14ac:dyDescent="0.25">
      <c r="A8" s="161"/>
      <c r="B8" s="8" t="s">
        <v>16</v>
      </c>
      <c r="C8" s="20" t="str">
        <f>IF(D8&gt;=1,'CADASTRAR-METAS'!$G$15,"")</f>
        <v/>
      </c>
      <c r="D8" s="113"/>
      <c r="E8" s="21" t="str">
        <f t="shared" si="0"/>
        <v/>
      </c>
      <c r="F8" s="30">
        <f>SUM(C5:C16)</f>
        <v>0</v>
      </c>
      <c r="H8" s="13" t="s">
        <v>35</v>
      </c>
      <c r="I8" s="56">
        <f>F136</f>
        <v>0</v>
      </c>
    </row>
    <row r="9" spans="1:9" ht="21.95" customHeight="1" x14ac:dyDescent="0.25">
      <c r="A9" s="161"/>
      <c r="B9" s="8" t="s">
        <v>17</v>
      </c>
      <c r="C9" s="20" t="str">
        <f>IF(D9&gt;=1,'CADASTRAR-METAS'!$G$15,"")</f>
        <v/>
      </c>
      <c r="D9" s="113"/>
      <c r="E9" s="21" t="str">
        <f t="shared" si="0"/>
        <v/>
      </c>
      <c r="F9" s="34"/>
      <c r="H9" s="13"/>
      <c r="I9" s="13"/>
    </row>
    <row r="10" spans="1:9" ht="21.95" customHeight="1" x14ac:dyDescent="0.3">
      <c r="A10" s="161"/>
      <c r="B10" s="8" t="s">
        <v>18</v>
      </c>
      <c r="C10" s="20" t="str">
        <f>IF(D10&gt;=1,'CADASTRAR-METAS'!$G$15,"")</f>
        <v/>
      </c>
      <c r="D10" s="113"/>
      <c r="E10" s="21" t="str">
        <f t="shared" si="0"/>
        <v/>
      </c>
      <c r="F10" s="32" t="s">
        <v>30</v>
      </c>
      <c r="H10" s="164" t="s">
        <v>41</v>
      </c>
      <c r="I10" s="56">
        <f>I8-I6</f>
        <v>0</v>
      </c>
    </row>
    <row r="11" spans="1:9" ht="21.95" customHeight="1" x14ac:dyDescent="0.25">
      <c r="A11" s="161"/>
      <c r="B11" s="8" t="s">
        <v>19</v>
      </c>
      <c r="C11" s="20" t="str">
        <f>IF(D11&gt;=1,'CADASTRAR-METAS'!$G$15,"")</f>
        <v/>
      </c>
      <c r="D11" s="113"/>
      <c r="E11" s="21" t="str">
        <f t="shared" si="0"/>
        <v/>
      </c>
      <c r="F11" s="31">
        <f>F5-F8</f>
        <v>0</v>
      </c>
      <c r="H11" s="164"/>
      <c r="I11" s="13"/>
    </row>
    <row r="12" spans="1:9" ht="21.95" customHeight="1" x14ac:dyDescent="0.25">
      <c r="A12" s="161"/>
      <c r="B12" s="8" t="s">
        <v>20</v>
      </c>
      <c r="C12" s="20" t="str">
        <f>IF(D12&gt;=1,'CADASTRAR-METAS'!$G$15,"")</f>
        <v/>
      </c>
      <c r="D12" s="113"/>
      <c r="E12" s="21" t="str">
        <f t="shared" si="0"/>
        <v/>
      </c>
      <c r="F12" s="2"/>
      <c r="H12" s="13"/>
      <c r="I12" s="13"/>
    </row>
    <row r="13" spans="1:9" ht="21.95" customHeight="1" x14ac:dyDescent="0.25">
      <c r="A13" s="161"/>
      <c r="B13" s="8" t="s">
        <v>21</v>
      </c>
      <c r="C13" s="20" t="str">
        <f>IF(D13&gt;=1,'CADASTRAR-METAS'!$G$15,"")</f>
        <v/>
      </c>
      <c r="D13" s="113"/>
      <c r="E13" s="21" t="str">
        <f t="shared" si="0"/>
        <v/>
      </c>
      <c r="F13" s="163" t="str">
        <f>IF(F11&gt;=1,"Parabéns você bateu sua meta","Você precisa melhorar")</f>
        <v>Você precisa melhorar</v>
      </c>
    </row>
    <row r="14" spans="1:9" ht="21.95" customHeight="1" x14ac:dyDescent="0.25">
      <c r="A14" s="161"/>
      <c r="B14" s="8" t="s">
        <v>22</v>
      </c>
      <c r="C14" s="20" t="str">
        <f>IF(D14&gt;=1,'CADASTRAR-METAS'!$G$15,"")</f>
        <v/>
      </c>
      <c r="D14" s="113"/>
      <c r="E14" s="21" t="str">
        <f t="shared" si="0"/>
        <v/>
      </c>
      <c r="F14" s="163"/>
      <c r="H14" s="65" t="s">
        <v>57</v>
      </c>
      <c r="I14" s="65">
        <f>I6</f>
        <v>0</v>
      </c>
    </row>
    <row r="15" spans="1:9" ht="21.95" customHeight="1" x14ac:dyDescent="0.25">
      <c r="A15" s="161"/>
      <c r="B15" s="8" t="s">
        <v>23</v>
      </c>
      <c r="C15" s="20" t="str">
        <f>IF(D15&gt;=1,'CADASTRAR-METAS'!$G$15,"")</f>
        <v/>
      </c>
      <c r="D15" s="113"/>
      <c r="E15" s="21" t="str">
        <f t="shared" si="0"/>
        <v/>
      </c>
      <c r="F15" s="163"/>
      <c r="H15" s="65" t="s">
        <v>59</v>
      </c>
      <c r="I15" s="65">
        <f>I8</f>
        <v>0</v>
      </c>
    </row>
    <row r="16" spans="1:9" ht="21.95" customHeight="1" x14ac:dyDescent="0.25">
      <c r="A16" s="161"/>
      <c r="B16" s="8" t="s">
        <v>24</v>
      </c>
      <c r="C16" s="20" t="str">
        <f>IF(D16&gt;=1,'CADASTRAR-METAS'!$G$15,"")</f>
        <v/>
      </c>
      <c r="D16" s="113"/>
      <c r="E16" s="23" t="str">
        <f t="shared" si="0"/>
        <v/>
      </c>
      <c r="F16" s="3"/>
    </row>
    <row r="17" spans="1:9" ht="21.95" customHeight="1" x14ac:dyDescent="0.3">
      <c r="A17" s="37" t="s">
        <v>25</v>
      </c>
      <c r="B17" s="38" t="s">
        <v>2</v>
      </c>
      <c r="C17" s="38" t="s">
        <v>26</v>
      </c>
      <c r="D17" s="38" t="s">
        <v>27</v>
      </c>
      <c r="E17" s="38" t="s">
        <v>30</v>
      </c>
      <c r="F17" s="38" t="s">
        <v>34</v>
      </c>
    </row>
    <row r="18" spans="1:9" ht="21.95" customHeight="1" x14ac:dyDescent="0.3">
      <c r="A18" s="162" t="str">
        <f>IF('CADASTRAR-METAS'!$C$15&lt;&gt;"",A5+1,"")</f>
        <v/>
      </c>
      <c r="B18" s="8" t="s">
        <v>13</v>
      </c>
      <c r="C18" s="20" t="str">
        <f>IF(D18&gt;=1,'CADASTRAR-METAS'!$G$15,"")</f>
        <v/>
      </c>
      <c r="D18" s="7"/>
      <c r="E18" s="16" t="str">
        <f>IF(D18&gt;=1,D18-C18,"")</f>
        <v/>
      </c>
      <c r="F18" s="29">
        <f>SUM(D18:D29)</f>
        <v>0</v>
      </c>
    </row>
    <row r="19" spans="1:9" ht="21.95" customHeight="1" x14ac:dyDescent="0.25">
      <c r="A19" s="162"/>
      <c r="B19" s="8" t="s">
        <v>14</v>
      </c>
      <c r="C19" s="20" t="str">
        <f>IF(D19&gt;=1,'CADASTRAR-METAS'!$G$15,"")</f>
        <v/>
      </c>
      <c r="D19" s="7"/>
      <c r="E19" s="17" t="str">
        <f t="shared" ref="E19:E29" si="1">IF(D19&gt;=1,D19-C19,"")</f>
        <v/>
      </c>
      <c r="F19" s="2"/>
    </row>
    <row r="20" spans="1:9" ht="21.95" customHeight="1" x14ac:dyDescent="0.3">
      <c r="A20" s="162"/>
      <c r="B20" s="8" t="s">
        <v>15</v>
      </c>
      <c r="C20" s="20" t="str">
        <f>IF(D20&gt;=1,'CADASTRAR-METAS'!$G$15,"")</f>
        <v/>
      </c>
      <c r="D20" s="7"/>
      <c r="E20" s="17" t="str">
        <f t="shared" si="1"/>
        <v/>
      </c>
      <c r="F20" s="33" t="s">
        <v>32</v>
      </c>
    </row>
    <row r="21" spans="1:9" ht="21.95" customHeight="1" thickBot="1" x14ac:dyDescent="0.3">
      <c r="A21" s="162"/>
      <c r="B21" s="8" t="s">
        <v>16</v>
      </c>
      <c r="C21" s="20" t="str">
        <f>IF(D21&gt;=1,'CADASTRAR-METAS'!$G$15,"")</f>
        <v/>
      </c>
      <c r="D21" s="7"/>
      <c r="E21" s="17" t="str">
        <f t="shared" si="1"/>
        <v/>
      </c>
      <c r="F21" s="30">
        <f>SUM(C18:C29)</f>
        <v>0</v>
      </c>
    </row>
    <row r="22" spans="1:9" ht="21.95" customHeight="1" thickTop="1" x14ac:dyDescent="0.25">
      <c r="A22" s="162"/>
      <c r="B22" s="8" t="s">
        <v>17</v>
      </c>
      <c r="C22" s="20" t="str">
        <f>IF(D22&gt;=1,'CADASTRAR-METAS'!$G$15,"")</f>
        <v/>
      </c>
      <c r="D22" s="7"/>
      <c r="E22" s="17" t="str">
        <f t="shared" si="1"/>
        <v/>
      </c>
      <c r="F22" s="34"/>
      <c r="H22" s="157" t="s">
        <v>43</v>
      </c>
      <c r="I22" s="158"/>
    </row>
    <row r="23" spans="1:9" ht="21.95" customHeight="1" x14ac:dyDescent="0.3">
      <c r="A23" s="162"/>
      <c r="B23" s="8" t="s">
        <v>18</v>
      </c>
      <c r="C23" s="20" t="str">
        <f>IF(D23&gt;=1,'CADASTRAR-METAS'!$G$15,"")</f>
        <v/>
      </c>
      <c r="D23" s="7"/>
      <c r="E23" s="17" t="str">
        <f t="shared" si="1"/>
        <v/>
      </c>
      <c r="F23" s="32" t="s">
        <v>30</v>
      </c>
      <c r="H23" s="159"/>
      <c r="I23" s="160"/>
    </row>
    <row r="24" spans="1:9" ht="21.95" customHeight="1" x14ac:dyDescent="0.25">
      <c r="A24" s="162"/>
      <c r="B24" s="8" t="s">
        <v>19</v>
      </c>
      <c r="C24" s="20" t="str">
        <f>IF(D24&gt;=1,'CADASTRAR-METAS'!$G$15,"")</f>
        <v/>
      </c>
      <c r="D24" s="7"/>
      <c r="E24" s="17" t="str">
        <f t="shared" si="1"/>
        <v/>
      </c>
      <c r="F24" s="31">
        <f>F18-F21</f>
        <v>0</v>
      </c>
      <c r="H24" s="73"/>
      <c r="I24" s="74"/>
    </row>
    <row r="25" spans="1:9" ht="21.95" customHeight="1" x14ac:dyDescent="0.25">
      <c r="A25" s="162"/>
      <c r="B25" s="8" t="s">
        <v>20</v>
      </c>
      <c r="C25" s="20" t="str">
        <f>IF(D25&gt;=1,'CADASTRAR-METAS'!$G$15,"")</f>
        <v/>
      </c>
      <c r="D25" s="7"/>
      <c r="E25" s="17" t="str">
        <f t="shared" si="1"/>
        <v/>
      </c>
      <c r="F25" s="2"/>
      <c r="H25" s="75" t="s">
        <v>44</v>
      </c>
      <c r="I25" s="76">
        <f>I8</f>
        <v>0</v>
      </c>
    </row>
    <row r="26" spans="1:9" ht="21.95" customHeight="1" x14ac:dyDescent="0.25">
      <c r="A26" s="162"/>
      <c r="B26" s="8" t="s">
        <v>21</v>
      </c>
      <c r="C26" s="20" t="str">
        <f>IF(D26&gt;=1,'CADASTRAR-METAS'!$G$15,"")</f>
        <v/>
      </c>
      <c r="D26" s="7"/>
      <c r="E26" s="17" t="str">
        <f t="shared" si="1"/>
        <v/>
      </c>
      <c r="F26" s="163" t="str">
        <f>IF(F24&gt;=1,"Parabéns você bateu sua meta","Você precisa melhorar")</f>
        <v>Você precisa melhorar</v>
      </c>
      <c r="H26" s="77"/>
      <c r="I26" s="78"/>
    </row>
    <row r="27" spans="1:9" ht="21.95" customHeight="1" x14ac:dyDescent="0.25">
      <c r="A27" s="162"/>
      <c r="B27" s="8" t="s">
        <v>22</v>
      </c>
      <c r="C27" s="20" t="str">
        <f>IF(D27&gt;=1,'CADASTRAR-METAS'!$G$15,"")</f>
        <v/>
      </c>
      <c r="D27" s="7"/>
      <c r="E27" s="17" t="str">
        <f t="shared" si="1"/>
        <v/>
      </c>
      <c r="F27" s="163"/>
      <c r="H27" s="75" t="s">
        <v>45</v>
      </c>
      <c r="I27" s="79">
        <v>5</v>
      </c>
    </row>
    <row r="28" spans="1:9" ht="21.95" customHeight="1" x14ac:dyDescent="0.25">
      <c r="A28" s="162"/>
      <c r="B28" s="8" t="s">
        <v>23</v>
      </c>
      <c r="C28" s="20" t="str">
        <f>IF(D28&gt;=1,'CADASTRAR-METAS'!$G$15,"")</f>
        <v/>
      </c>
      <c r="D28" s="7"/>
      <c r="E28" s="17" t="str">
        <f t="shared" si="1"/>
        <v/>
      </c>
      <c r="F28" s="163"/>
      <c r="H28" s="75" t="s">
        <v>46</v>
      </c>
      <c r="I28" s="80">
        <v>4.0000000000000001E-3</v>
      </c>
    </row>
    <row r="29" spans="1:9" ht="21.95" customHeight="1" thickBot="1" x14ac:dyDescent="0.3">
      <c r="A29" s="162"/>
      <c r="B29" s="8" t="s">
        <v>24</v>
      </c>
      <c r="C29" s="20" t="str">
        <f>IF(D29&gt;=1,'CADASTRAR-METAS'!$G$15,"")</f>
        <v/>
      </c>
      <c r="D29" s="7"/>
      <c r="E29" s="18" t="str">
        <f t="shared" si="1"/>
        <v/>
      </c>
      <c r="F29" s="3"/>
      <c r="H29" s="81" t="s">
        <v>29</v>
      </c>
      <c r="I29" s="82">
        <f>FV(I28,I27,I26,-I25)</f>
        <v>0</v>
      </c>
    </row>
    <row r="30" spans="1:9" ht="21.95" customHeight="1" thickTop="1" x14ac:dyDescent="0.3">
      <c r="A30" s="39" t="s">
        <v>25</v>
      </c>
      <c r="B30" s="40" t="s">
        <v>2</v>
      </c>
      <c r="C30" s="40" t="s">
        <v>26</v>
      </c>
      <c r="D30" s="40" t="s">
        <v>27</v>
      </c>
      <c r="E30" s="40" t="s">
        <v>30</v>
      </c>
      <c r="F30" s="40" t="s">
        <v>34</v>
      </c>
    </row>
    <row r="31" spans="1:9" ht="21.95" customHeight="1" x14ac:dyDescent="0.3">
      <c r="A31" s="162" t="str">
        <f>IF('CADASTRAR-METAS'!$C$15&lt;&gt;"",A18+1,"")</f>
        <v/>
      </c>
      <c r="B31" s="8" t="s">
        <v>13</v>
      </c>
      <c r="C31" s="20" t="str">
        <f>IF(D31&gt;=1,'CADASTRAR-METAS'!$G$15,"")</f>
        <v/>
      </c>
      <c r="D31" s="7"/>
      <c r="E31" s="16" t="str">
        <f>IF(D31&gt;=1,D31-C31,"")</f>
        <v/>
      </c>
      <c r="F31" s="29">
        <f>SUM(D31:D42)</f>
        <v>0</v>
      </c>
    </row>
    <row r="32" spans="1:9" ht="21.95" customHeight="1" x14ac:dyDescent="0.25">
      <c r="A32" s="162"/>
      <c r="B32" s="8" t="s">
        <v>14</v>
      </c>
      <c r="C32" s="20" t="str">
        <f>IF(D32&gt;=1,'CADASTRAR-METAS'!$G$15,"")</f>
        <v/>
      </c>
      <c r="D32" s="7"/>
      <c r="E32" s="17" t="str">
        <f t="shared" ref="E32:E42" si="2">IF(D32&gt;=1,D32-C32,"")</f>
        <v/>
      </c>
      <c r="F32" s="2"/>
    </row>
    <row r="33" spans="1:6" ht="21.95" customHeight="1" x14ac:dyDescent="0.3">
      <c r="A33" s="162"/>
      <c r="B33" s="8" t="s">
        <v>15</v>
      </c>
      <c r="C33" s="20" t="str">
        <f>IF(D33&gt;=1,'CADASTRAR-METAS'!$G$15,"")</f>
        <v/>
      </c>
      <c r="D33" s="7"/>
      <c r="E33" s="17" t="str">
        <f t="shared" si="2"/>
        <v/>
      </c>
      <c r="F33" s="33" t="s">
        <v>32</v>
      </c>
    </row>
    <row r="34" spans="1:6" ht="21.95" customHeight="1" x14ac:dyDescent="0.25">
      <c r="A34" s="162"/>
      <c r="B34" s="8" t="s">
        <v>16</v>
      </c>
      <c r="C34" s="20" t="str">
        <f>IF(D34&gt;=1,'CADASTRAR-METAS'!$G$15,"")</f>
        <v/>
      </c>
      <c r="D34" s="7"/>
      <c r="E34" s="17" t="str">
        <f t="shared" si="2"/>
        <v/>
      </c>
      <c r="F34" s="30">
        <f>SUM(C31:C42)</f>
        <v>0</v>
      </c>
    </row>
    <row r="35" spans="1:6" ht="21.95" customHeight="1" x14ac:dyDescent="0.25">
      <c r="A35" s="162"/>
      <c r="B35" s="8" t="s">
        <v>17</v>
      </c>
      <c r="C35" s="20" t="str">
        <f>IF(D35&gt;=1,'CADASTRAR-METAS'!$G$15,"")</f>
        <v/>
      </c>
      <c r="D35" s="7"/>
      <c r="E35" s="17" t="str">
        <f t="shared" si="2"/>
        <v/>
      </c>
      <c r="F35" s="34"/>
    </row>
    <row r="36" spans="1:6" ht="21.95" customHeight="1" x14ac:dyDescent="0.3">
      <c r="A36" s="162"/>
      <c r="B36" s="8" t="s">
        <v>18</v>
      </c>
      <c r="C36" s="20" t="str">
        <f>IF(D36&gt;=1,'CADASTRAR-METAS'!$G$15,"")</f>
        <v/>
      </c>
      <c r="D36" s="7"/>
      <c r="E36" s="17" t="str">
        <f t="shared" si="2"/>
        <v/>
      </c>
      <c r="F36" s="32" t="s">
        <v>30</v>
      </c>
    </row>
    <row r="37" spans="1:6" ht="21.95" customHeight="1" x14ac:dyDescent="0.25">
      <c r="A37" s="162"/>
      <c r="B37" s="8" t="s">
        <v>19</v>
      </c>
      <c r="C37" s="20" t="str">
        <f>IF(D37&gt;=1,'CADASTRAR-METAS'!$G$15,"")</f>
        <v/>
      </c>
      <c r="D37" s="7"/>
      <c r="E37" s="17" t="str">
        <f t="shared" si="2"/>
        <v/>
      </c>
      <c r="F37" s="31">
        <f>F31-F34</f>
        <v>0</v>
      </c>
    </row>
    <row r="38" spans="1:6" ht="21.95" customHeight="1" x14ac:dyDescent="0.25">
      <c r="A38" s="162"/>
      <c r="B38" s="8" t="s">
        <v>20</v>
      </c>
      <c r="C38" s="20" t="str">
        <f>IF(D38&gt;=1,'CADASTRAR-METAS'!$G$15,"")</f>
        <v/>
      </c>
      <c r="D38" s="7"/>
      <c r="E38" s="17" t="str">
        <f t="shared" si="2"/>
        <v/>
      </c>
      <c r="F38" s="2"/>
    </row>
    <row r="39" spans="1:6" ht="21.95" customHeight="1" x14ac:dyDescent="0.25">
      <c r="A39" s="162"/>
      <c r="B39" s="8" t="s">
        <v>21</v>
      </c>
      <c r="C39" s="20" t="str">
        <f>IF(D39&gt;=1,'CADASTRAR-METAS'!$G$15,"")</f>
        <v/>
      </c>
      <c r="D39" s="7"/>
      <c r="E39" s="17" t="str">
        <f t="shared" si="2"/>
        <v/>
      </c>
      <c r="F39" s="163" t="str">
        <f>IF(F37&gt;=1,"Parabéns você bateu sua meta","Você precisa melhorar")</f>
        <v>Você precisa melhorar</v>
      </c>
    </row>
    <row r="40" spans="1:6" ht="21.95" customHeight="1" x14ac:dyDescent="0.25">
      <c r="A40" s="162"/>
      <c r="B40" s="8" t="s">
        <v>22</v>
      </c>
      <c r="C40" s="20" t="str">
        <f>IF(D40&gt;=1,'CADASTRAR-METAS'!$G$15,"")</f>
        <v/>
      </c>
      <c r="D40" s="7"/>
      <c r="E40" s="17" t="str">
        <f t="shared" si="2"/>
        <v/>
      </c>
      <c r="F40" s="163"/>
    </row>
    <row r="41" spans="1:6" ht="21.95" customHeight="1" x14ac:dyDescent="0.25">
      <c r="A41" s="162"/>
      <c r="B41" s="8" t="s">
        <v>23</v>
      </c>
      <c r="C41" s="20" t="str">
        <f>IF(D41&gt;=1,'CADASTRAR-METAS'!$G$15,"")</f>
        <v/>
      </c>
      <c r="D41" s="7"/>
      <c r="E41" s="17" t="str">
        <f t="shared" si="2"/>
        <v/>
      </c>
      <c r="F41" s="163"/>
    </row>
    <row r="42" spans="1:6" ht="21.95" customHeight="1" x14ac:dyDescent="0.25">
      <c r="A42" s="162"/>
      <c r="B42" s="8" t="s">
        <v>24</v>
      </c>
      <c r="C42" s="20" t="str">
        <f>IF(D42&gt;=1,'CADASTRAR-METAS'!$G$15,"")</f>
        <v/>
      </c>
      <c r="D42" s="7"/>
      <c r="E42" s="18" t="str">
        <f t="shared" si="2"/>
        <v/>
      </c>
      <c r="F42" s="3"/>
    </row>
    <row r="43" spans="1:6" ht="21.95" customHeight="1" x14ac:dyDescent="0.3">
      <c r="A43" s="41" t="s">
        <v>25</v>
      </c>
      <c r="B43" s="42" t="s">
        <v>2</v>
      </c>
      <c r="C43" s="42" t="s">
        <v>26</v>
      </c>
      <c r="D43" s="42" t="s">
        <v>27</v>
      </c>
      <c r="E43" s="42" t="s">
        <v>30</v>
      </c>
      <c r="F43" s="42" t="s">
        <v>34</v>
      </c>
    </row>
    <row r="44" spans="1:6" ht="21.95" customHeight="1" x14ac:dyDescent="0.3">
      <c r="A44" s="162" t="str">
        <f>IF('CADASTRAR-METAS'!$C$15&lt;&gt;"",A31+1,"")</f>
        <v/>
      </c>
      <c r="B44" s="8" t="s">
        <v>13</v>
      </c>
      <c r="C44" s="20" t="str">
        <f>IF(D44&gt;=1,'CADASTRAR-METAS'!$G$15,"")</f>
        <v/>
      </c>
      <c r="D44" s="7"/>
      <c r="E44" s="16" t="str">
        <f>IF(D44&gt;=1,D44-C44,"")</f>
        <v/>
      </c>
      <c r="F44" s="29">
        <f>SUM(D44:D55)</f>
        <v>0</v>
      </c>
    </row>
    <row r="45" spans="1:6" ht="21.95" customHeight="1" x14ac:dyDescent="0.25">
      <c r="A45" s="162"/>
      <c r="B45" s="8" t="s">
        <v>14</v>
      </c>
      <c r="C45" s="20" t="str">
        <f>IF(D45&gt;=1,'CADASTRAR-METAS'!$G$15,"")</f>
        <v/>
      </c>
      <c r="D45" s="7"/>
      <c r="E45" s="17" t="str">
        <f t="shared" ref="E45:E55" si="3">IF(D45&gt;=1,D45-C45,"")</f>
        <v/>
      </c>
      <c r="F45" s="2"/>
    </row>
    <row r="46" spans="1:6" ht="21.95" customHeight="1" x14ac:dyDescent="0.3">
      <c r="A46" s="162"/>
      <c r="B46" s="8" t="s">
        <v>15</v>
      </c>
      <c r="C46" s="20" t="str">
        <f>IF(D46&gt;=1,'CADASTRAR-METAS'!$G$15,"")</f>
        <v/>
      </c>
      <c r="D46" s="7"/>
      <c r="E46" s="17" t="str">
        <f t="shared" si="3"/>
        <v/>
      </c>
      <c r="F46" s="33" t="s">
        <v>32</v>
      </c>
    </row>
    <row r="47" spans="1:6" ht="21.95" customHeight="1" x14ac:dyDescent="0.25">
      <c r="A47" s="162"/>
      <c r="B47" s="8" t="s">
        <v>16</v>
      </c>
      <c r="C47" s="20" t="str">
        <f>IF(D47&gt;=1,'CADASTRAR-METAS'!$G$15,"")</f>
        <v/>
      </c>
      <c r="D47" s="7"/>
      <c r="E47" s="17" t="str">
        <f t="shared" si="3"/>
        <v/>
      </c>
      <c r="F47" s="30">
        <f>SUM(C44:C55)</f>
        <v>0</v>
      </c>
    </row>
    <row r="48" spans="1:6" ht="21.95" customHeight="1" x14ac:dyDescent="0.25">
      <c r="A48" s="162"/>
      <c r="B48" s="8" t="s">
        <v>17</v>
      </c>
      <c r="C48" s="20" t="str">
        <f>IF(D48&gt;=1,'CADASTRAR-METAS'!$G$15,"")</f>
        <v/>
      </c>
      <c r="D48" s="7"/>
      <c r="E48" s="17" t="str">
        <f t="shared" si="3"/>
        <v/>
      </c>
      <c r="F48" s="34"/>
    </row>
    <row r="49" spans="1:6" ht="21.95" customHeight="1" x14ac:dyDescent="0.3">
      <c r="A49" s="162"/>
      <c r="B49" s="8" t="s">
        <v>18</v>
      </c>
      <c r="C49" s="20" t="str">
        <f>IF(D49&gt;=1,'CADASTRAR-METAS'!$G$15,"")</f>
        <v/>
      </c>
      <c r="D49" s="7"/>
      <c r="E49" s="17" t="str">
        <f t="shared" si="3"/>
        <v/>
      </c>
      <c r="F49" s="32" t="s">
        <v>30</v>
      </c>
    </row>
    <row r="50" spans="1:6" ht="21.95" customHeight="1" x14ac:dyDescent="0.25">
      <c r="A50" s="162"/>
      <c r="B50" s="8" t="s">
        <v>19</v>
      </c>
      <c r="C50" s="20" t="str">
        <f>IF(D50&gt;=1,'CADASTRAR-METAS'!$G$15,"")</f>
        <v/>
      </c>
      <c r="D50" s="7"/>
      <c r="E50" s="17" t="str">
        <f t="shared" si="3"/>
        <v/>
      </c>
      <c r="F50" s="31">
        <f>F44-F47</f>
        <v>0</v>
      </c>
    </row>
    <row r="51" spans="1:6" ht="21.95" customHeight="1" x14ac:dyDescent="0.25">
      <c r="A51" s="162"/>
      <c r="B51" s="8" t="s">
        <v>20</v>
      </c>
      <c r="C51" s="20" t="str">
        <f>IF(D51&gt;=1,'CADASTRAR-METAS'!$G$15,"")</f>
        <v/>
      </c>
      <c r="D51" s="7"/>
      <c r="E51" s="17" t="str">
        <f t="shared" si="3"/>
        <v/>
      </c>
      <c r="F51" s="2"/>
    </row>
    <row r="52" spans="1:6" ht="21.95" customHeight="1" x14ac:dyDescent="0.25">
      <c r="A52" s="162"/>
      <c r="B52" s="8" t="s">
        <v>21</v>
      </c>
      <c r="C52" s="20" t="str">
        <f>IF(D52&gt;=1,'CADASTRAR-METAS'!$G$15,"")</f>
        <v/>
      </c>
      <c r="D52" s="7"/>
      <c r="E52" s="17" t="str">
        <f t="shared" si="3"/>
        <v/>
      </c>
      <c r="F52" s="163" t="str">
        <f>IF(F50&gt;=1,"Parabéns você bateu sua meta","Você precisa melhorar")</f>
        <v>Você precisa melhorar</v>
      </c>
    </row>
    <row r="53" spans="1:6" ht="21.95" customHeight="1" x14ac:dyDescent="0.25">
      <c r="A53" s="162"/>
      <c r="B53" s="8" t="s">
        <v>22</v>
      </c>
      <c r="C53" s="20" t="str">
        <f>IF(D53&gt;=1,'CADASTRAR-METAS'!$G$15,"")</f>
        <v/>
      </c>
      <c r="D53" s="7"/>
      <c r="E53" s="17" t="str">
        <f t="shared" si="3"/>
        <v/>
      </c>
      <c r="F53" s="163"/>
    </row>
    <row r="54" spans="1:6" ht="21.95" customHeight="1" x14ac:dyDescent="0.25">
      <c r="A54" s="162"/>
      <c r="B54" s="8" t="s">
        <v>23</v>
      </c>
      <c r="C54" s="20" t="str">
        <f>IF(D54&gt;=1,'CADASTRAR-METAS'!$G$15,"")</f>
        <v/>
      </c>
      <c r="D54" s="7"/>
      <c r="E54" s="17" t="str">
        <f t="shared" si="3"/>
        <v/>
      </c>
      <c r="F54" s="163"/>
    </row>
    <row r="55" spans="1:6" ht="21.95" customHeight="1" x14ac:dyDescent="0.25">
      <c r="A55" s="162"/>
      <c r="B55" s="8" t="s">
        <v>24</v>
      </c>
      <c r="C55" s="20" t="str">
        <f>IF(D55&gt;=1,'CADASTRAR-METAS'!$G$15,"")</f>
        <v/>
      </c>
      <c r="D55" s="7"/>
      <c r="E55" s="18" t="str">
        <f t="shared" si="3"/>
        <v/>
      </c>
      <c r="F55" s="3"/>
    </row>
    <row r="56" spans="1:6" ht="21.95" customHeight="1" x14ac:dyDescent="0.3">
      <c r="A56" s="43" t="s">
        <v>25</v>
      </c>
      <c r="B56" s="44" t="s">
        <v>2</v>
      </c>
      <c r="C56" s="44" t="s">
        <v>26</v>
      </c>
      <c r="D56" s="44" t="s">
        <v>27</v>
      </c>
      <c r="E56" s="44" t="s">
        <v>30</v>
      </c>
      <c r="F56" s="44" t="s">
        <v>34</v>
      </c>
    </row>
    <row r="57" spans="1:6" ht="21.95" customHeight="1" x14ac:dyDescent="0.3">
      <c r="A57" s="162" t="str">
        <f>IF('CADASTRAR-METAS'!$C$15&lt;&gt;"",A44+1,"")</f>
        <v/>
      </c>
      <c r="B57" s="8" t="s">
        <v>13</v>
      </c>
      <c r="C57" s="20" t="str">
        <f>IF(D57&gt;=1,'CADASTRAR-METAS'!$G$15,"")</f>
        <v/>
      </c>
      <c r="D57" s="7"/>
      <c r="E57" s="16" t="str">
        <f>IF(D57&gt;=1,D57-C57,"")</f>
        <v/>
      </c>
      <c r="F57" s="29">
        <f>SUM(D57:D68)</f>
        <v>0</v>
      </c>
    </row>
    <row r="58" spans="1:6" ht="21.95" customHeight="1" x14ac:dyDescent="0.25">
      <c r="A58" s="162"/>
      <c r="B58" s="8" t="s">
        <v>14</v>
      </c>
      <c r="C58" s="20" t="str">
        <f>IF(D58&gt;=1,'CADASTRAR-METAS'!$G$15,"")</f>
        <v/>
      </c>
      <c r="D58" s="7"/>
      <c r="E58" s="17" t="str">
        <f t="shared" ref="E58:E68" si="4">IF(D58&gt;=1,D58-C58,"")</f>
        <v/>
      </c>
      <c r="F58" s="2"/>
    </row>
    <row r="59" spans="1:6" ht="21.95" customHeight="1" x14ac:dyDescent="0.3">
      <c r="A59" s="162"/>
      <c r="B59" s="8" t="s">
        <v>15</v>
      </c>
      <c r="C59" s="20" t="str">
        <f>IF(D59&gt;=1,'CADASTRAR-METAS'!$G$15,"")</f>
        <v/>
      </c>
      <c r="D59" s="7"/>
      <c r="E59" s="17" t="str">
        <f t="shared" si="4"/>
        <v/>
      </c>
      <c r="F59" s="33" t="s">
        <v>32</v>
      </c>
    </row>
    <row r="60" spans="1:6" ht="21.95" customHeight="1" x14ac:dyDescent="0.25">
      <c r="A60" s="162"/>
      <c r="B60" s="8" t="s">
        <v>16</v>
      </c>
      <c r="C60" s="20" t="str">
        <f>IF(D60&gt;=1,'CADASTRAR-METAS'!$G$15,"")</f>
        <v/>
      </c>
      <c r="D60" s="7"/>
      <c r="E60" s="17" t="str">
        <f t="shared" si="4"/>
        <v/>
      </c>
      <c r="F60" s="30">
        <f>SUM(C57:C68)</f>
        <v>0</v>
      </c>
    </row>
    <row r="61" spans="1:6" ht="21.95" customHeight="1" x14ac:dyDescent="0.25">
      <c r="A61" s="162"/>
      <c r="B61" s="8" t="s">
        <v>17</v>
      </c>
      <c r="C61" s="20" t="str">
        <f>IF(D61&gt;=1,'CADASTRAR-METAS'!$G$15,"")</f>
        <v/>
      </c>
      <c r="D61" s="7"/>
      <c r="E61" s="17" t="str">
        <f t="shared" si="4"/>
        <v/>
      </c>
      <c r="F61" s="34"/>
    </row>
    <row r="62" spans="1:6" ht="21.95" customHeight="1" x14ac:dyDescent="0.3">
      <c r="A62" s="162"/>
      <c r="B62" s="8" t="s">
        <v>18</v>
      </c>
      <c r="C62" s="20" t="str">
        <f>IF(D62&gt;=1,'CADASTRAR-METAS'!$G$15,"")</f>
        <v/>
      </c>
      <c r="D62" s="7"/>
      <c r="E62" s="17" t="str">
        <f t="shared" si="4"/>
        <v/>
      </c>
      <c r="F62" s="32" t="s">
        <v>30</v>
      </c>
    </row>
    <row r="63" spans="1:6" ht="21.95" customHeight="1" x14ac:dyDescent="0.25">
      <c r="A63" s="162"/>
      <c r="B63" s="8" t="s">
        <v>19</v>
      </c>
      <c r="C63" s="20" t="str">
        <f>IF(D63&gt;=1,'CADASTRAR-METAS'!$G$15,"")</f>
        <v/>
      </c>
      <c r="D63" s="7"/>
      <c r="E63" s="17" t="str">
        <f t="shared" si="4"/>
        <v/>
      </c>
      <c r="F63" s="31">
        <f>F57-F60</f>
        <v>0</v>
      </c>
    </row>
    <row r="64" spans="1:6" ht="21.95" customHeight="1" x14ac:dyDescent="0.25">
      <c r="A64" s="162"/>
      <c r="B64" s="8" t="s">
        <v>20</v>
      </c>
      <c r="C64" s="20" t="str">
        <f>IF(D64&gt;=1,'CADASTRAR-METAS'!$G$15,"")</f>
        <v/>
      </c>
      <c r="D64" s="7"/>
      <c r="E64" s="17" t="str">
        <f t="shared" si="4"/>
        <v/>
      </c>
      <c r="F64" s="2"/>
    </row>
    <row r="65" spans="1:6" ht="21.95" customHeight="1" x14ac:dyDescent="0.25">
      <c r="A65" s="162"/>
      <c r="B65" s="8" t="s">
        <v>21</v>
      </c>
      <c r="C65" s="20" t="str">
        <f>IF(D65&gt;=1,'CADASTRAR-METAS'!$G$15,"")</f>
        <v/>
      </c>
      <c r="D65" s="7"/>
      <c r="E65" s="17" t="str">
        <f t="shared" si="4"/>
        <v/>
      </c>
      <c r="F65" s="163" t="str">
        <f>IF(F63&gt;=1,"Parabéns você bateu sua meta","Você precisa melhorar")</f>
        <v>Você precisa melhorar</v>
      </c>
    </row>
    <row r="66" spans="1:6" ht="21.95" customHeight="1" x14ac:dyDescent="0.25">
      <c r="A66" s="162"/>
      <c r="B66" s="8" t="s">
        <v>22</v>
      </c>
      <c r="C66" s="20" t="str">
        <f>IF(D66&gt;=1,'CADASTRAR-METAS'!$G$15,"")</f>
        <v/>
      </c>
      <c r="D66" s="7"/>
      <c r="E66" s="17" t="str">
        <f t="shared" si="4"/>
        <v/>
      </c>
      <c r="F66" s="163"/>
    </row>
    <row r="67" spans="1:6" ht="21.95" customHeight="1" x14ac:dyDescent="0.25">
      <c r="A67" s="162"/>
      <c r="B67" s="8" t="s">
        <v>23</v>
      </c>
      <c r="C67" s="20" t="str">
        <f>IF(D67&gt;=1,'CADASTRAR-METAS'!$G$15,"")</f>
        <v/>
      </c>
      <c r="D67" s="7"/>
      <c r="E67" s="17" t="str">
        <f t="shared" si="4"/>
        <v/>
      </c>
      <c r="F67" s="163"/>
    </row>
    <row r="68" spans="1:6" ht="21.95" customHeight="1" x14ac:dyDescent="0.25">
      <c r="A68" s="162"/>
      <c r="B68" s="8" t="s">
        <v>24</v>
      </c>
      <c r="C68" s="20" t="str">
        <f>IF(D68&gt;=1,'CADASTRAR-METAS'!$G$15,"")</f>
        <v/>
      </c>
      <c r="D68" s="7"/>
      <c r="E68" s="18" t="str">
        <f t="shared" si="4"/>
        <v/>
      </c>
      <c r="F68" s="3"/>
    </row>
    <row r="69" spans="1:6" ht="21.95" customHeight="1" x14ac:dyDescent="0.3">
      <c r="A69" s="45" t="s">
        <v>25</v>
      </c>
      <c r="B69" s="46" t="s">
        <v>2</v>
      </c>
      <c r="C69" s="46" t="s">
        <v>26</v>
      </c>
      <c r="D69" s="46" t="s">
        <v>27</v>
      </c>
      <c r="E69" s="46" t="s">
        <v>30</v>
      </c>
      <c r="F69" s="46" t="s">
        <v>34</v>
      </c>
    </row>
    <row r="70" spans="1:6" ht="21.95" customHeight="1" x14ac:dyDescent="0.3">
      <c r="A70" s="162" t="str">
        <f>IF('CADASTRAR-METAS'!$C$15&lt;&gt;"",A57+1,"")</f>
        <v/>
      </c>
      <c r="B70" s="8" t="s">
        <v>13</v>
      </c>
      <c r="C70" s="20" t="str">
        <f>IF(D70&gt;=1,'CADASTRAR-METAS'!$G$15,"")</f>
        <v/>
      </c>
      <c r="D70" s="7"/>
      <c r="E70" s="16" t="str">
        <f>IF(D70&gt;=1,D70-C70,"")</f>
        <v/>
      </c>
      <c r="F70" s="29">
        <f>SUM(D70:D81)</f>
        <v>0</v>
      </c>
    </row>
    <row r="71" spans="1:6" ht="21.95" customHeight="1" x14ac:dyDescent="0.25">
      <c r="A71" s="162"/>
      <c r="B71" s="8" t="s">
        <v>14</v>
      </c>
      <c r="C71" s="20" t="str">
        <f>IF(D71&gt;=1,'CADASTRAR-METAS'!$G$15,"")</f>
        <v/>
      </c>
      <c r="D71" s="7"/>
      <c r="E71" s="17" t="str">
        <f t="shared" ref="E71:E81" si="5">IF(D71&gt;=1,D71-C71,"")</f>
        <v/>
      </c>
      <c r="F71" s="2"/>
    </row>
    <row r="72" spans="1:6" ht="21.95" customHeight="1" x14ac:dyDescent="0.3">
      <c r="A72" s="162"/>
      <c r="B72" s="8" t="s">
        <v>15</v>
      </c>
      <c r="C72" s="20" t="str">
        <f>IF(D72&gt;=1,'CADASTRAR-METAS'!$G$15,"")</f>
        <v/>
      </c>
      <c r="D72" s="7"/>
      <c r="E72" s="17" t="str">
        <f t="shared" si="5"/>
        <v/>
      </c>
      <c r="F72" s="33" t="s">
        <v>32</v>
      </c>
    </row>
    <row r="73" spans="1:6" ht="21.95" customHeight="1" x14ac:dyDescent="0.25">
      <c r="A73" s="162"/>
      <c r="B73" s="8" t="s">
        <v>16</v>
      </c>
      <c r="C73" s="20" t="str">
        <f>IF(D73&gt;=1,'CADASTRAR-METAS'!$G$15,"")</f>
        <v/>
      </c>
      <c r="D73" s="7"/>
      <c r="E73" s="17" t="str">
        <f t="shared" si="5"/>
        <v/>
      </c>
      <c r="F73" s="30">
        <f>SUM(C70:C81)</f>
        <v>0</v>
      </c>
    </row>
    <row r="74" spans="1:6" ht="21.95" customHeight="1" x14ac:dyDescent="0.25">
      <c r="A74" s="162"/>
      <c r="B74" s="8" t="s">
        <v>17</v>
      </c>
      <c r="C74" s="20" t="str">
        <f>IF(D74&gt;=1,'CADASTRAR-METAS'!$G$15,"")</f>
        <v/>
      </c>
      <c r="D74" s="7"/>
      <c r="E74" s="17" t="str">
        <f t="shared" si="5"/>
        <v/>
      </c>
      <c r="F74" s="34"/>
    </row>
    <row r="75" spans="1:6" ht="21.95" customHeight="1" x14ac:dyDescent="0.3">
      <c r="A75" s="162"/>
      <c r="B75" s="8" t="s">
        <v>18</v>
      </c>
      <c r="C75" s="20" t="str">
        <f>IF(D75&gt;=1,'CADASTRAR-METAS'!$G$15,"")</f>
        <v/>
      </c>
      <c r="D75" s="7"/>
      <c r="E75" s="17" t="str">
        <f t="shared" si="5"/>
        <v/>
      </c>
      <c r="F75" s="32" t="s">
        <v>30</v>
      </c>
    </row>
    <row r="76" spans="1:6" ht="21.95" customHeight="1" x14ac:dyDescent="0.25">
      <c r="A76" s="162"/>
      <c r="B76" s="8" t="s">
        <v>19</v>
      </c>
      <c r="C76" s="20" t="str">
        <f>IF(D76&gt;=1,'CADASTRAR-METAS'!$G$15,"")</f>
        <v/>
      </c>
      <c r="D76" s="7"/>
      <c r="E76" s="17" t="str">
        <f t="shared" si="5"/>
        <v/>
      </c>
      <c r="F76" s="31">
        <f>F70-F73</f>
        <v>0</v>
      </c>
    </row>
    <row r="77" spans="1:6" ht="21.95" customHeight="1" x14ac:dyDescent="0.25">
      <c r="A77" s="162"/>
      <c r="B77" s="8" t="s">
        <v>20</v>
      </c>
      <c r="C77" s="20" t="str">
        <f>IF(D77&gt;=1,'CADASTRAR-METAS'!$G$15,"")</f>
        <v/>
      </c>
      <c r="D77" s="7"/>
      <c r="E77" s="17" t="str">
        <f t="shared" si="5"/>
        <v/>
      </c>
      <c r="F77" s="2"/>
    </row>
    <row r="78" spans="1:6" ht="21.95" customHeight="1" x14ac:dyDescent="0.25">
      <c r="A78" s="162"/>
      <c r="B78" s="8" t="s">
        <v>21</v>
      </c>
      <c r="C78" s="20" t="str">
        <f>IF(D78&gt;=1,'CADASTRAR-METAS'!$G$15,"")</f>
        <v/>
      </c>
      <c r="D78" s="7"/>
      <c r="E78" s="17" t="str">
        <f t="shared" si="5"/>
        <v/>
      </c>
      <c r="F78" s="163" t="str">
        <f>IF(F76&gt;=1,"Parabéns você bateu sua meta","Você precisa melhorar")</f>
        <v>Você precisa melhorar</v>
      </c>
    </row>
    <row r="79" spans="1:6" ht="21.95" customHeight="1" x14ac:dyDescent="0.25">
      <c r="A79" s="162"/>
      <c r="B79" s="8" t="s">
        <v>22</v>
      </c>
      <c r="C79" s="20" t="str">
        <f>IF(D79&gt;=1,'CADASTRAR-METAS'!$G$15,"")</f>
        <v/>
      </c>
      <c r="D79" s="7"/>
      <c r="E79" s="17" t="str">
        <f t="shared" si="5"/>
        <v/>
      </c>
      <c r="F79" s="163"/>
    </row>
    <row r="80" spans="1:6" ht="21.95" customHeight="1" x14ac:dyDescent="0.25">
      <c r="A80" s="162"/>
      <c r="B80" s="8" t="s">
        <v>23</v>
      </c>
      <c r="C80" s="20" t="str">
        <f>IF(D80&gt;=1,'CADASTRAR-METAS'!$G$15,"")</f>
        <v/>
      </c>
      <c r="D80" s="7"/>
      <c r="E80" s="17" t="str">
        <f t="shared" si="5"/>
        <v/>
      </c>
      <c r="F80" s="163"/>
    </row>
    <row r="81" spans="1:6" ht="21.95" customHeight="1" x14ac:dyDescent="0.25">
      <c r="A81" s="162"/>
      <c r="B81" s="8" t="s">
        <v>24</v>
      </c>
      <c r="C81" s="20" t="str">
        <f>IF(D81&gt;=1,'CADASTRAR-METAS'!$G$15,"")</f>
        <v/>
      </c>
      <c r="D81" s="7"/>
      <c r="E81" s="18" t="str">
        <f t="shared" si="5"/>
        <v/>
      </c>
      <c r="F81" s="3"/>
    </row>
    <row r="82" spans="1:6" ht="21.95" customHeight="1" x14ac:dyDescent="0.3">
      <c r="A82" s="47" t="s">
        <v>25</v>
      </c>
      <c r="B82" s="48" t="s">
        <v>2</v>
      </c>
      <c r="C82" s="48" t="s">
        <v>26</v>
      </c>
      <c r="D82" s="48" t="s">
        <v>27</v>
      </c>
      <c r="E82" s="48" t="s">
        <v>30</v>
      </c>
      <c r="F82" s="48" t="s">
        <v>34</v>
      </c>
    </row>
    <row r="83" spans="1:6" ht="21.95" customHeight="1" x14ac:dyDescent="0.3">
      <c r="A83" s="162" t="str">
        <f>IF('CADASTRAR-METAS'!$C$15&lt;&gt;"",A70+1,"")</f>
        <v/>
      </c>
      <c r="B83" s="8" t="s">
        <v>13</v>
      </c>
      <c r="C83" s="20" t="str">
        <f>IF(D83&gt;=1,'CADASTRAR-METAS'!$G$15,"")</f>
        <v/>
      </c>
      <c r="D83" s="7"/>
      <c r="E83" s="16" t="str">
        <f>IF(D83&gt;=1,D83-C83,"")</f>
        <v/>
      </c>
      <c r="F83" s="29">
        <f>SUM(D83:D94)</f>
        <v>0</v>
      </c>
    </row>
    <row r="84" spans="1:6" ht="21.95" customHeight="1" x14ac:dyDescent="0.25">
      <c r="A84" s="162"/>
      <c r="B84" s="8" t="s">
        <v>14</v>
      </c>
      <c r="C84" s="20" t="str">
        <f>IF(D84&gt;=1,'CADASTRAR-METAS'!$G$15,"")</f>
        <v/>
      </c>
      <c r="D84" s="7"/>
      <c r="E84" s="17" t="str">
        <f t="shared" ref="E84:E94" si="6">IF(D84&gt;=1,D84-C84,"")</f>
        <v/>
      </c>
      <c r="F84" s="2"/>
    </row>
    <row r="85" spans="1:6" ht="21.95" customHeight="1" x14ac:dyDescent="0.3">
      <c r="A85" s="162"/>
      <c r="B85" s="8" t="s">
        <v>15</v>
      </c>
      <c r="C85" s="20" t="str">
        <f>IF(D85&gt;=1,'CADASTRAR-METAS'!$G$15,"")</f>
        <v/>
      </c>
      <c r="D85" s="7"/>
      <c r="E85" s="17" t="str">
        <f t="shared" si="6"/>
        <v/>
      </c>
      <c r="F85" s="33" t="s">
        <v>32</v>
      </c>
    </row>
    <row r="86" spans="1:6" ht="21.95" customHeight="1" x14ac:dyDescent="0.25">
      <c r="A86" s="162"/>
      <c r="B86" s="8" t="s">
        <v>16</v>
      </c>
      <c r="C86" s="20" t="str">
        <f>IF(D86&gt;=1,'CADASTRAR-METAS'!$G$15,"")</f>
        <v/>
      </c>
      <c r="D86" s="7"/>
      <c r="E86" s="17" t="str">
        <f t="shared" si="6"/>
        <v/>
      </c>
      <c r="F86" s="30">
        <f>SUM(C83:C94)</f>
        <v>0</v>
      </c>
    </row>
    <row r="87" spans="1:6" ht="21.95" customHeight="1" x14ac:dyDescent="0.25">
      <c r="A87" s="162"/>
      <c r="B87" s="8" t="s">
        <v>17</v>
      </c>
      <c r="C87" s="20" t="str">
        <f>IF(D87&gt;=1,'CADASTRAR-METAS'!$G$15,"")</f>
        <v/>
      </c>
      <c r="D87" s="7"/>
      <c r="E87" s="17" t="str">
        <f t="shared" si="6"/>
        <v/>
      </c>
      <c r="F87" s="34"/>
    </row>
    <row r="88" spans="1:6" ht="21.95" customHeight="1" x14ac:dyDescent="0.3">
      <c r="A88" s="162"/>
      <c r="B88" s="8" t="s">
        <v>18</v>
      </c>
      <c r="C88" s="20" t="str">
        <f>IF(D88&gt;=1,'CADASTRAR-METAS'!$G$15,"")</f>
        <v/>
      </c>
      <c r="D88" s="7"/>
      <c r="E88" s="17" t="str">
        <f t="shared" si="6"/>
        <v/>
      </c>
      <c r="F88" s="32" t="s">
        <v>30</v>
      </c>
    </row>
    <row r="89" spans="1:6" ht="21.95" customHeight="1" x14ac:dyDescent="0.25">
      <c r="A89" s="162"/>
      <c r="B89" s="8" t="s">
        <v>19</v>
      </c>
      <c r="C89" s="20" t="str">
        <f>IF(D89&gt;=1,'CADASTRAR-METAS'!$G$15,"")</f>
        <v/>
      </c>
      <c r="D89" s="7"/>
      <c r="E89" s="17" t="str">
        <f t="shared" si="6"/>
        <v/>
      </c>
      <c r="F89" s="31">
        <f>F83-F86</f>
        <v>0</v>
      </c>
    </row>
    <row r="90" spans="1:6" ht="21.95" customHeight="1" x14ac:dyDescent="0.25">
      <c r="A90" s="162"/>
      <c r="B90" s="8" t="s">
        <v>20</v>
      </c>
      <c r="C90" s="20" t="str">
        <f>IF(D90&gt;=1,'CADASTRAR-METAS'!$G$15,"")</f>
        <v/>
      </c>
      <c r="D90" s="7"/>
      <c r="E90" s="17" t="str">
        <f t="shared" si="6"/>
        <v/>
      </c>
      <c r="F90" s="2"/>
    </row>
    <row r="91" spans="1:6" ht="21.95" customHeight="1" x14ac:dyDescent="0.25">
      <c r="A91" s="162"/>
      <c r="B91" s="8" t="s">
        <v>21</v>
      </c>
      <c r="C91" s="20" t="str">
        <f>IF(D91&gt;=1,'CADASTRAR-METAS'!$G$15,"")</f>
        <v/>
      </c>
      <c r="D91" s="7"/>
      <c r="E91" s="17" t="str">
        <f t="shared" si="6"/>
        <v/>
      </c>
      <c r="F91" s="163" t="str">
        <f>IF(F89&gt;=1,"Parabéns você bateu sua meta","Você precisa melhorar")</f>
        <v>Você precisa melhorar</v>
      </c>
    </row>
    <row r="92" spans="1:6" ht="21.95" customHeight="1" x14ac:dyDescent="0.25">
      <c r="A92" s="162"/>
      <c r="B92" s="8" t="s">
        <v>22</v>
      </c>
      <c r="C92" s="20" t="str">
        <f>IF(D92&gt;=1,'CADASTRAR-METAS'!$G$15,"")</f>
        <v/>
      </c>
      <c r="D92" s="7"/>
      <c r="E92" s="17" t="str">
        <f t="shared" si="6"/>
        <v/>
      </c>
      <c r="F92" s="163"/>
    </row>
    <row r="93" spans="1:6" ht="21.95" customHeight="1" x14ac:dyDescent="0.25">
      <c r="A93" s="162"/>
      <c r="B93" s="8" t="s">
        <v>23</v>
      </c>
      <c r="C93" s="20" t="str">
        <f>IF(D93&gt;=1,'CADASTRAR-METAS'!$G$15,"")</f>
        <v/>
      </c>
      <c r="D93" s="7"/>
      <c r="E93" s="17" t="str">
        <f t="shared" si="6"/>
        <v/>
      </c>
      <c r="F93" s="163"/>
    </row>
    <row r="94" spans="1:6" ht="21.95" customHeight="1" x14ac:dyDescent="0.25">
      <c r="A94" s="162"/>
      <c r="B94" s="8" t="s">
        <v>24</v>
      </c>
      <c r="C94" s="20" t="str">
        <f>IF(D94&gt;=1,'CADASTRAR-METAS'!$G$15,"")</f>
        <v/>
      </c>
      <c r="D94" s="7"/>
      <c r="E94" s="18" t="str">
        <f t="shared" si="6"/>
        <v/>
      </c>
      <c r="F94" s="3"/>
    </row>
    <row r="95" spans="1:6" ht="21.95" customHeight="1" x14ac:dyDescent="0.3">
      <c r="A95" s="49" t="s">
        <v>25</v>
      </c>
      <c r="B95" s="50" t="s">
        <v>2</v>
      </c>
      <c r="C95" s="50" t="s">
        <v>26</v>
      </c>
      <c r="D95" s="50" t="s">
        <v>27</v>
      </c>
      <c r="E95" s="50" t="s">
        <v>30</v>
      </c>
      <c r="F95" s="50" t="s">
        <v>34</v>
      </c>
    </row>
    <row r="96" spans="1:6" ht="21.95" customHeight="1" x14ac:dyDescent="0.3">
      <c r="A96" s="162" t="str">
        <f>IF('CADASTRAR-METAS'!$C$15&lt;&gt;"",A83+1,"")</f>
        <v/>
      </c>
      <c r="B96" s="8" t="s">
        <v>13</v>
      </c>
      <c r="C96" s="20" t="str">
        <f>IF(D96&gt;=1,'CADASTRAR-METAS'!$G$15,"")</f>
        <v/>
      </c>
      <c r="D96" s="7"/>
      <c r="E96" s="16" t="str">
        <f>IF(D96&gt;=1,D96-C96,"")</f>
        <v/>
      </c>
      <c r="F96" s="29">
        <f>SUM(D96:D107)</f>
        <v>0</v>
      </c>
    </row>
    <row r="97" spans="1:6" ht="21.95" customHeight="1" x14ac:dyDescent="0.25">
      <c r="A97" s="162"/>
      <c r="B97" s="8" t="s">
        <v>14</v>
      </c>
      <c r="C97" s="20" t="str">
        <f>IF(D97&gt;=1,'CADASTRAR-METAS'!$G$15,"")</f>
        <v/>
      </c>
      <c r="D97" s="7"/>
      <c r="E97" s="17" t="str">
        <f t="shared" ref="E97:E107" si="7">IF(D97&gt;=1,D97-C97,"")</f>
        <v/>
      </c>
      <c r="F97" s="2"/>
    </row>
    <row r="98" spans="1:6" ht="21.95" customHeight="1" x14ac:dyDescent="0.3">
      <c r="A98" s="162"/>
      <c r="B98" s="8" t="s">
        <v>15</v>
      </c>
      <c r="C98" s="20" t="str">
        <f>IF(D98&gt;=1,'CADASTRAR-METAS'!$G$15,"")</f>
        <v/>
      </c>
      <c r="D98" s="7"/>
      <c r="E98" s="17" t="str">
        <f t="shared" si="7"/>
        <v/>
      </c>
      <c r="F98" s="33" t="s">
        <v>32</v>
      </c>
    </row>
    <row r="99" spans="1:6" ht="21.95" customHeight="1" x14ac:dyDescent="0.25">
      <c r="A99" s="162"/>
      <c r="B99" s="8" t="s">
        <v>16</v>
      </c>
      <c r="C99" s="20" t="str">
        <f>IF(D99&gt;=1,'CADASTRAR-METAS'!$G$15,"")</f>
        <v/>
      </c>
      <c r="D99" s="7"/>
      <c r="E99" s="17" t="str">
        <f t="shared" si="7"/>
        <v/>
      </c>
      <c r="F99" s="30">
        <f>SUM(C96:C107)</f>
        <v>0</v>
      </c>
    </row>
    <row r="100" spans="1:6" ht="21.95" customHeight="1" x14ac:dyDescent="0.25">
      <c r="A100" s="162"/>
      <c r="B100" s="8" t="s">
        <v>17</v>
      </c>
      <c r="C100" s="20" t="str">
        <f>IF(D100&gt;=1,'CADASTRAR-METAS'!$G$15,"")</f>
        <v/>
      </c>
      <c r="D100" s="7"/>
      <c r="E100" s="17" t="str">
        <f t="shared" si="7"/>
        <v/>
      </c>
      <c r="F100" s="34"/>
    </row>
    <row r="101" spans="1:6" ht="21.95" customHeight="1" x14ac:dyDescent="0.3">
      <c r="A101" s="162"/>
      <c r="B101" s="8" t="s">
        <v>18</v>
      </c>
      <c r="C101" s="20" t="str">
        <f>IF(D101&gt;=1,'CADASTRAR-METAS'!$G$15,"")</f>
        <v/>
      </c>
      <c r="D101" s="7"/>
      <c r="E101" s="17" t="str">
        <f t="shared" si="7"/>
        <v/>
      </c>
      <c r="F101" s="32" t="s">
        <v>30</v>
      </c>
    </row>
    <row r="102" spans="1:6" ht="21.95" customHeight="1" x14ac:dyDescent="0.25">
      <c r="A102" s="162"/>
      <c r="B102" s="8" t="s">
        <v>19</v>
      </c>
      <c r="C102" s="20" t="str">
        <f>IF(D102&gt;=1,'CADASTRAR-METAS'!$G$15,"")</f>
        <v/>
      </c>
      <c r="D102" s="7"/>
      <c r="E102" s="17" t="str">
        <f t="shared" si="7"/>
        <v/>
      </c>
      <c r="F102" s="31">
        <f>F96-F99</f>
        <v>0</v>
      </c>
    </row>
    <row r="103" spans="1:6" ht="21.95" customHeight="1" x14ac:dyDescent="0.25">
      <c r="A103" s="162"/>
      <c r="B103" s="8" t="s">
        <v>20</v>
      </c>
      <c r="C103" s="20" t="str">
        <f>IF(D103&gt;=1,'CADASTRAR-METAS'!$G$15,"")</f>
        <v/>
      </c>
      <c r="D103" s="7"/>
      <c r="E103" s="17" t="str">
        <f t="shared" si="7"/>
        <v/>
      </c>
      <c r="F103" s="2"/>
    </row>
    <row r="104" spans="1:6" ht="21.95" customHeight="1" x14ac:dyDescent="0.25">
      <c r="A104" s="162"/>
      <c r="B104" s="8" t="s">
        <v>21</v>
      </c>
      <c r="C104" s="20" t="str">
        <f>IF(D104&gt;=1,'CADASTRAR-METAS'!$G$15,"")</f>
        <v/>
      </c>
      <c r="D104" s="7"/>
      <c r="E104" s="17" t="str">
        <f t="shared" si="7"/>
        <v/>
      </c>
      <c r="F104" s="163" t="str">
        <f>IF(F102&gt;=1,"Parabéns você bateu sua meta","Você precisa melhorar")</f>
        <v>Você precisa melhorar</v>
      </c>
    </row>
    <row r="105" spans="1:6" ht="21.95" customHeight="1" x14ac:dyDescent="0.25">
      <c r="A105" s="162"/>
      <c r="B105" s="8" t="s">
        <v>22</v>
      </c>
      <c r="C105" s="20" t="str">
        <f>IF(D105&gt;=1,'CADASTRAR-METAS'!$G$15,"")</f>
        <v/>
      </c>
      <c r="D105" s="7"/>
      <c r="E105" s="17" t="str">
        <f t="shared" si="7"/>
        <v/>
      </c>
      <c r="F105" s="163"/>
    </row>
    <row r="106" spans="1:6" ht="21.95" customHeight="1" x14ac:dyDescent="0.25">
      <c r="A106" s="162"/>
      <c r="B106" s="8" t="s">
        <v>23</v>
      </c>
      <c r="C106" s="20" t="str">
        <f>IF(D106&gt;=1,'CADASTRAR-METAS'!$G$15,"")</f>
        <v/>
      </c>
      <c r="D106" s="7"/>
      <c r="E106" s="17" t="str">
        <f t="shared" si="7"/>
        <v/>
      </c>
      <c r="F106" s="163"/>
    </row>
    <row r="107" spans="1:6" ht="21.95" customHeight="1" x14ac:dyDescent="0.25">
      <c r="A107" s="162"/>
      <c r="B107" s="8" t="s">
        <v>24</v>
      </c>
      <c r="C107" s="20" t="str">
        <f>IF(D107&gt;=1,'CADASTRAR-METAS'!$G$15,"")</f>
        <v/>
      </c>
      <c r="D107" s="7"/>
      <c r="E107" s="18" t="str">
        <f t="shared" si="7"/>
        <v/>
      </c>
      <c r="F107" s="3"/>
    </row>
    <row r="108" spans="1:6" ht="21.95" customHeight="1" x14ac:dyDescent="0.3">
      <c r="A108" s="51" t="s">
        <v>25</v>
      </c>
      <c r="B108" s="52" t="s">
        <v>2</v>
      </c>
      <c r="C108" s="52" t="s">
        <v>26</v>
      </c>
      <c r="D108" s="52" t="s">
        <v>27</v>
      </c>
      <c r="E108" s="52" t="s">
        <v>30</v>
      </c>
      <c r="F108" s="52" t="s">
        <v>34</v>
      </c>
    </row>
    <row r="109" spans="1:6" ht="21.95" customHeight="1" x14ac:dyDescent="0.3">
      <c r="A109" s="162" t="str">
        <f>IF('CADASTRAR-METAS'!$C$15&lt;&gt;"",A96+1,"")</f>
        <v/>
      </c>
      <c r="B109" s="8" t="s">
        <v>13</v>
      </c>
      <c r="C109" s="20" t="str">
        <f>IF(D109&gt;=1,'CADASTRAR-METAS'!$G$15,"")</f>
        <v/>
      </c>
      <c r="D109" s="7"/>
      <c r="E109" s="16" t="str">
        <f>IF(D109&gt;=1,D109-C109,"")</f>
        <v/>
      </c>
      <c r="F109" s="29">
        <f>SUM(D109:D120)</f>
        <v>0</v>
      </c>
    </row>
    <row r="110" spans="1:6" ht="21.95" customHeight="1" x14ac:dyDescent="0.25">
      <c r="A110" s="162"/>
      <c r="B110" s="8" t="s">
        <v>14</v>
      </c>
      <c r="C110" s="20" t="str">
        <f>IF(D110&gt;=1,'CADASTRAR-METAS'!$G$15,"")</f>
        <v/>
      </c>
      <c r="D110" s="7"/>
      <c r="E110" s="17" t="str">
        <f t="shared" ref="E110:E120" si="8">IF(D110&gt;=1,D110-C110,"")</f>
        <v/>
      </c>
      <c r="F110" s="2"/>
    </row>
    <row r="111" spans="1:6" ht="21.95" customHeight="1" x14ac:dyDescent="0.3">
      <c r="A111" s="162"/>
      <c r="B111" s="8" t="s">
        <v>15</v>
      </c>
      <c r="C111" s="20" t="str">
        <f>IF(D111&gt;=1,'CADASTRAR-METAS'!$G$15,"")</f>
        <v/>
      </c>
      <c r="D111" s="7"/>
      <c r="E111" s="17" t="str">
        <f t="shared" si="8"/>
        <v/>
      </c>
      <c r="F111" s="33" t="s">
        <v>32</v>
      </c>
    </row>
    <row r="112" spans="1:6" ht="21.95" customHeight="1" x14ac:dyDescent="0.25">
      <c r="A112" s="162"/>
      <c r="B112" s="8" t="s">
        <v>16</v>
      </c>
      <c r="C112" s="20" t="str">
        <f>IF(D112&gt;=1,'CADASTRAR-METAS'!$G$15,"")</f>
        <v/>
      </c>
      <c r="D112" s="7"/>
      <c r="E112" s="17" t="str">
        <f t="shared" si="8"/>
        <v/>
      </c>
      <c r="F112" s="30">
        <f>SUM(C109:C120)</f>
        <v>0</v>
      </c>
    </row>
    <row r="113" spans="1:6" ht="21.95" customHeight="1" x14ac:dyDescent="0.25">
      <c r="A113" s="162"/>
      <c r="B113" s="8" t="s">
        <v>17</v>
      </c>
      <c r="C113" s="20" t="str">
        <f>IF(D113&gt;=1,'CADASTRAR-METAS'!$G$15,"")</f>
        <v/>
      </c>
      <c r="D113" s="7"/>
      <c r="E113" s="17" t="str">
        <f t="shared" si="8"/>
        <v/>
      </c>
      <c r="F113" s="34"/>
    </row>
    <row r="114" spans="1:6" ht="21.95" customHeight="1" x14ac:dyDescent="0.3">
      <c r="A114" s="162"/>
      <c r="B114" s="8" t="s">
        <v>18</v>
      </c>
      <c r="C114" s="20" t="str">
        <f>IF(D114&gt;=1,'CADASTRAR-METAS'!$G$15,"")</f>
        <v/>
      </c>
      <c r="D114" s="7"/>
      <c r="E114" s="17" t="str">
        <f t="shared" si="8"/>
        <v/>
      </c>
      <c r="F114" s="32" t="s">
        <v>30</v>
      </c>
    </row>
    <row r="115" spans="1:6" ht="21.95" customHeight="1" x14ac:dyDescent="0.25">
      <c r="A115" s="162"/>
      <c r="B115" s="8" t="s">
        <v>19</v>
      </c>
      <c r="C115" s="20" t="str">
        <f>IF(D115&gt;=1,'CADASTRAR-METAS'!$G$15,"")</f>
        <v/>
      </c>
      <c r="D115" s="7"/>
      <c r="E115" s="17" t="str">
        <f t="shared" si="8"/>
        <v/>
      </c>
      <c r="F115" s="31">
        <f>F109-F112</f>
        <v>0</v>
      </c>
    </row>
    <row r="116" spans="1:6" ht="21.95" customHeight="1" x14ac:dyDescent="0.25">
      <c r="A116" s="162"/>
      <c r="B116" s="8" t="s">
        <v>20</v>
      </c>
      <c r="C116" s="20" t="str">
        <f>IF(D116&gt;=1,'CADASTRAR-METAS'!$G$15,"")</f>
        <v/>
      </c>
      <c r="D116" s="7"/>
      <c r="E116" s="17" t="str">
        <f t="shared" si="8"/>
        <v/>
      </c>
      <c r="F116" s="2"/>
    </row>
    <row r="117" spans="1:6" ht="21.95" customHeight="1" x14ac:dyDescent="0.25">
      <c r="A117" s="162"/>
      <c r="B117" s="8" t="s">
        <v>21</v>
      </c>
      <c r="C117" s="20" t="str">
        <f>IF(D117&gt;=1,'CADASTRAR-METAS'!$G$15,"")</f>
        <v/>
      </c>
      <c r="D117" s="7"/>
      <c r="E117" s="17" t="str">
        <f t="shared" si="8"/>
        <v/>
      </c>
      <c r="F117" s="163" t="str">
        <f>IF(F115&gt;=1,"Parabéns você bateu sua meta","Você precisa melhorar")</f>
        <v>Você precisa melhorar</v>
      </c>
    </row>
    <row r="118" spans="1:6" ht="21.95" customHeight="1" x14ac:dyDescent="0.25">
      <c r="A118" s="162"/>
      <c r="B118" s="8" t="s">
        <v>22</v>
      </c>
      <c r="C118" s="20" t="str">
        <f>IF(D118&gt;=1,'CADASTRAR-METAS'!$G$15,"")</f>
        <v/>
      </c>
      <c r="D118" s="7"/>
      <c r="E118" s="17" t="str">
        <f t="shared" si="8"/>
        <v/>
      </c>
      <c r="F118" s="163"/>
    </row>
    <row r="119" spans="1:6" ht="21.95" customHeight="1" x14ac:dyDescent="0.25">
      <c r="A119" s="162"/>
      <c r="B119" s="8" t="s">
        <v>23</v>
      </c>
      <c r="C119" s="20" t="str">
        <f>IF(D119&gt;=1,'CADASTRAR-METAS'!$G$15,"")</f>
        <v/>
      </c>
      <c r="D119" s="7"/>
      <c r="E119" s="17" t="str">
        <f t="shared" si="8"/>
        <v/>
      </c>
      <c r="F119" s="163"/>
    </row>
    <row r="120" spans="1:6" ht="21.95" customHeight="1" x14ac:dyDescent="0.25">
      <c r="A120" s="162"/>
      <c r="B120" s="8" t="s">
        <v>24</v>
      </c>
      <c r="C120" s="20" t="str">
        <f>IF(D120&gt;=1,'CADASTRAR-METAS'!$G$15,"")</f>
        <v/>
      </c>
      <c r="D120" s="7"/>
      <c r="E120" s="18" t="str">
        <f t="shared" si="8"/>
        <v/>
      </c>
      <c r="F120" s="3"/>
    </row>
    <row r="121" spans="1:6" ht="21.95" customHeight="1" x14ac:dyDescent="0.3">
      <c r="A121" s="53" t="s">
        <v>25</v>
      </c>
      <c r="B121" s="54" t="s">
        <v>2</v>
      </c>
      <c r="C121" s="54" t="s">
        <v>26</v>
      </c>
      <c r="D121" s="54" t="s">
        <v>27</v>
      </c>
      <c r="E121" s="54" t="s">
        <v>30</v>
      </c>
      <c r="F121" s="54" t="s">
        <v>34</v>
      </c>
    </row>
    <row r="122" spans="1:6" ht="21.95" customHeight="1" x14ac:dyDescent="0.3">
      <c r="A122" s="162" t="str">
        <f>IF('CADASTRAR-METAS'!$C$15&lt;&gt;"",A109+1,"")</f>
        <v/>
      </c>
      <c r="B122" s="8" t="s">
        <v>13</v>
      </c>
      <c r="C122" s="20" t="str">
        <f>IF(D122&gt;=1,'CADASTRAR-METAS'!$G$15,"")</f>
        <v/>
      </c>
      <c r="D122" s="7"/>
      <c r="E122" s="16" t="str">
        <f>IF(D122&gt;=1,D122-C122,"")</f>
        <v/>
      </c>
      <c r="F122" s="29">
        <f>SUM(D122:D133)</f>
        <v>0</v>
      </c>
    </row>
    <row r="123" spans="1:6" ht="21.95" customHeight="1" x14ac:dyDescent="0.25">
      <c r="A123" s="162"/>
      <c r="B123" s="8" t="s">
        <v>14</v>
      </c>
      <c r="C123" s="20" t="str">
        <f>IF(D123&gt;=1,'CADASTRAR-METAS'!$G$15,"")</f>
        <v/>
      </c>
      <c r="D123" s="7"/>
      <c r="E123" s="17" t="str">
        <f t="shared" ref="E123:E133" si="9">IF(D123&gt;=1,D123-C123,"")</f>
        <v/>
      </c>
      <c r="F123" s="2"/>
    </row>
    <row r="124" spans="1:6" ht="21.95" customHeight="1" x14ac:dyDescent="0.3">
      <c r="A124" s="162"/>
      <c r="B124" s="8" t="s">
        <v>15</v>
      </c>
      <c r="C124" s="20" t="str">
        <f>IF(D124&gt;=1,'CADASTRAR-METAS'!$G$15,"")</f>
        <v/>
      </c>
      <c r="D124" s="7"/>
      <c r="E124" s="17" t="str">
        <f t="shared" si="9"/>
        <v/>
      </c>
      <c r="F124" s="33" t="s">
        <v>32</v>
      </c>
    </row>
    <row r="125" spans="1:6" ht="21.95" customHeight="1" x14ac:dyDescent="0.25">
      <c r="A125" s="162"/>
      <c r="B125" s="8" t="s">
        <v>16</v>
      </c>
      <c r="C125" s="20" t="str">
        <f>IF(D125&gt;=1,'CADASTRAR-METAS'!$G$15,"")</f>
        <v/>
      </c>
      <c r="D125" s="7"/>
      <c r="E125" s="17" t="str">
        <f t="shared" si="9"/>
        <v/>
      </c>
      <c r="F125" s="30">
        <f>SUM(C122:C133)</f>
        <v>0</v>
      </c>
    </row>
    <row r="126" spans="1:6" ht="21.95" customHeight="1" x14ac:dyDescent="0.25">
      <c r="A126" s="162"/>
      <c r="B126" s="8" t="s">
        <v>17</v>
      </c>
      <c r="C126" s="20" t="str">
        <f>IF(D126&gt;=1,'CADASTRAR-METAS'!$G$15,"")</f>
        <v/>
      </c>
      <c r="D126" s="7"/>
      <c r="E126" s="17" t="str">
        <f t="shared" si="9"/>
        <v/>
      </c>
      <c r="F126" s="34"/>
    </row>
    <row r="127" spans="1:6" ht="21.95" customHeight="1" x14ac:dyDescent="0.3">
      <c r="A127" s="162"/>
      <c r="B127" s="8" t="s">
        <v>18</v>
      </c>
      <c r="C127" s="20" t="str">
        <f>IF(D127&gt;=1,'CADASTRAR-METAS'!$G$15,"")</f>
        <v/>
      </c>
      <c r="D127" s="7"/>
      <c r="E127" s="17" t="str">
        <f t="shared" si="9"/>
        <v/>
      </c>
      <c r="F127" s="32" t="s">
        <v>30</v>
      </c>
    </row>
    <row r="128" spans="1:6" ht="21.95" customHeight="1" x14ac:dyDescent="0.25">
      <c r="A128" s="162"/>
      <c r="B128" s="8" t="s">
        <v>19</v>
      </c>
      <c r="C128" s="20" t="str">
        <f>IF(D128&gt;=1,'CADASTRAR-METAS'!$G$15,"")</f>
        <v/>
      </c>
      <c r="D128" s="7"/>
      <c r="E128" s="17" t="str">
        <f t="shared" si="9"/>
        <v/>
      </c>
      <c r="F128" s="31">
        <f>F122-F125</f>
        <v>0</v>
      </c>
    </row>
    <row r="129" spans="1:6" ht="21.95" customHeight="1" x14ac:dyDescent="0.25">
      <c r="A129" s="162"/>
      <c r="B129" s="8" t="s">
        <v>20</v>
      </c>
      <c r="C129" s="20" t="str">
        <f>IF(D129&gt;=1,'CADASTRAR-METAS'!$G$15,"")</f>
        <v/>
      </c>
      <c r="D129" s="7"/>
      <c r="E129" s="17" t="str">
        <f t="shared" si="9"/>
        <v/>
      </c>
      <c r="F129" s="2"/>
    </row>
    <row r="130" spans="1:6" ht="21.95" customHeight="1" x14ac:dyDescent="0.25">
      <c r="A130" s="162"/>
      <c r="B130" s="8" t="s">
        <v>21</v>
      </c>
      <c r="C130" s="20" t="str">
        <f>IF(D130&gt;=1,'CADASTRAR-METAS'!$G$15,"")</f>
        <v/>
      </c>
      <c r="D130" s="7"/>
      <c r="E130" s="17" t="str">
        <f t="shared" si="9"/>
        <v/>
      </c>
      <c r="F130" s="163" t="str">
        <f>IF(F128&gt;=1,"Parabéns você bateu sua meta","Você precisa melhorar")</f>
        <v>Você precisa melhorar</v>
      </c>
    </row>
    <row r="131" spans="1:6" ht="21.95" customHeight="1" x14ac:dyDescent="0.25">
      <c r="A131" s="162"/>
      <c r="B131" s="8" t="s">
        <v>22</v>
      </c>
      <c r="C131" s="20" t="str">
        <f>IF(D131&gt;=1,'CADASTRAR-METAS'!$G$15,"")</f>
        <v/>
      </c>
      <c r="D131" s="7"/>
      <c r="E131" s="17" t="str">
        <f t="shared" si="9"/>
        <v/>
      </c>
      <c r="F131" s="163"/>
    </row>
    <row r="132" spans="1:6" ht="21.95" customHeight="1" x14ac:dyDescent="0.25">
      <c r="A132" s="162"/>
      <c r="B132" s="8" t="s">
        <v>23</v>
      </c>
      <c r="C132" s="20" t="str">
        <f>IF(D132&gt;=1,'CADASTRAR-METAS'!$G$15,"")</f>
        <v/>
      </c>
      <c r="D132" s="7"/>
      <c r="E132" s="17" t="str">
        <f t="shared" si="9"/>
        <v/>
      </c>
      <c r="F132" s="163"/>
    </row>
    <row r="133" spans="1:6" ht="21.95" customHeight="1" x14ac:dyDescent="0.25">
      <c r="A133" s="162"/>
      <c r="B133" s="8" t="s">
        <v>24</v>
      </c>
      <c r="C133" s="20" t="str">
        <f>IF(D133&gt;=1,'CADASTRAR-METAS'!$G$15,"")</f>
        <v/>
      </c>
      <c r="D133" s="7"/>
      <c r="E133" s="18" t="str">
        <f t="shared" si="9"/>
        <v/>
      </c>
      <c r="F133" s="3"/>
    </row>
    <row r="135" spans="1:6" x14ac:dyDescent="0.25">
      <c r="A135" s="24"/>
      <c r="B135" s="24"/>
      <c r="C135" s="24"/>
      <c r="D135" s="24"/>
      <c r="E135" s="24"/>
      <c r="F135" s="24"/>
    </row>
    <row r="136" spans="1:6" x14ac:dyDescent="0.25">
      <c r="A136" s="24"/>
      <c r="B136" s="24"/>
      <c r="C136" s="24"/>
      <c r="D136" s="24"/>
      <c r="E136" s="24"/>
      <c r="F136" s="26">
        <f>F5+F18+F31+F44+F57+F70+F83+F96+F109+F122</f>
        <v>0</v>
      </c>
    </row>
    <row r="137" spans="1:6" x14ac:dyDescent="0.25">
      <c r="A137" s="24"/>
      <c r="B137" s="24"/>
      <c r="C137" s="24"/>
      <c r="D137" s="24"/>
      <c r="E137" s="24"/>
      <c r="F137" s="24"/>
    </row>
  </sheetData>
  <sheetProtection algorithmName="SHA-512" hashValue="R7a3k4hl4KEgtEVJlURJUimeVtYBiuX3PvwB2ONMXtixEoXExjWQ4o0KJJyD+vfEH2QJdOrmmC9Jnt+SATRDnA==" saltValue="klCRtcy0gNilPl38KWghVg==" spinCount="100000" sheet="1" formatCells="0" formatColumns="0" formatRows="0" insertColumns="0" insertRows="0" insertHyperlinks="0" deleteColumns="0" deleteRows="0" sort="0" autoFilter="0" pivotTables="0"/>
  <mergeCells count="24">
    <mergeCell ref="A109:A120"/>
    <mergeCell ref="F117:F119"/>
    <mergeCell ref="A122:A133"/>
    <mergeCell ref="F130:F132"/>
    <mergeCell ref="A70:A81"/>
    <mergeCell ref="F78:F80"/>
    <mergeCell ref="A83:A94"/>
    <mergeCell ref="F91:F93"/>
    <mergeCell ref="A96:A107"/>
    <mergeCell ref="F104:F106"/>
    <mergeCell ref="A31:A42"/>
    <mergeCell ref="F39:F41"/>
    <mergeCell ref="A44:A55"/>
    <mergeCell ref="F52:F54"/>
    <mergeCell ref="A57:A68"/>
    <mergeCell ref="F65:F67"/>
    <mergeCell ref="A18:A29"/>
    <mergeCell ref="F26:F28"/>
    <mergeCell ref="D2:E2"/>
    <mergeCell ref="H2:I3"/>
    <mergeCell ref="H10:H11"/>
    <mergeCell ref="H22:I23"/>
    <mergeCell ref="A5:A16"/>
    <mergeCell ref="F13:F15"/>
  </mergeCells>
  <conditionalFormatting sqref="E5:E16">
    <cfRule type="cellIs" dxfId="123" priority="31" operator="greaterThanOrEqual">
      <formula>1</formula>
    </cfRule>
    <cfRule type="cellIs" dxfId="122" priority="32" operator="lessThan">
      <formula>0</formula>
    </cfRule>
  </conditionalFormatting>
  <conditionalFormatting sqref="F11">
    <cfRule type="cellIs" dxfId="121" priority="30" operator="lessThanOrEqual">
      <formula>0</formula>
    </cfRule>
  </conditionalFormatting>
  <conditionalFormatting sqref="E18:E29">
    <cfRule type="cellIs" dxfId="120" priority="28" operator="greaterThanOrEqual">
      <formula>1</formula>
    </cfRule>
    <cfRule type="cellIs" dxfId="119" priority="29" operator="lessThan">
      <formula>0</formula>
    </cfRule>
  </conditionalFormatting>
  <conditionalFormatting sqref="E31:E42">
    <cfRule type="cellIs" dxfId="118" priority="26" operator="greaterThanOrEqual">
      <formula>1</formula>
    </cfRule>
    <cfRule type="cellIs" dxfId="117" priority="27" operator="lessThan">
      <formula>0</formula>
    </cfRule>
  </conditionalFormatting>
  <conditionalFormatting sqref="E44:E55">
    <cfRule type="cellIs" dxfId="116" priority="24" operator="greaterThanOrEqual">
      <formula>1</formula>
    </cfRule>
    <cfRule type="cellIs" dxfId="115" priority="25" operator="lessThan">
      <formula>0</formula>
    </cfRule>
  </conditionalFormatting>
  <conditionalFormatting sqref="E57:E68">
    <cfRule type="cellIs" dxfId="114" priority="22" operator="greaterThanOrEqual">
      <formula>1</formula>
    </cfRule>
    <cfRule type="cellIs" dxfId="113" priority="23" operator="lessThan">
      <formula>0</formula>
    </cfRule>
  </conditionalFormatting>
  <conditionalFormatting sqref="E70:E81">
    <cfRule type="cellIs" dxfId="112" priority="20" operator="greaterThanOrEqual">
      <formula>1</formula>
    </cfRule>
    <cfRule type="cellIs" dxfId="111" priority="21" operator="lessThan">
      <formula>0</formula>
    </cfRule>
  </conditionalFormatting>
  <conditionalFormatting sqref="E83:E94">
    <cfRule type="cellIs" dxfId="110" priority="18" operator="greaterThanOrEqual">
      <formula>1</formula>
    </cfRule>
    <cfRule type="cellIs" dxfId="109" priority="19" operator="lessThan">
      <formula>0</formula>
    </cfRule>
  </conditionalFormatting>
  <conditionalFormatting sqref="E96:E107">
    <cfRule type="cellIs" dxfId="108" priority="16" operator="greaterThanOrEqual">
      <formula>1</formula>
    </cfRule>
    <cfRule type="cellIs" dxfId="107" priority="17" operator="lessThan">
      <formula>0</formula>
    </cfRule>
  </conditionalFormatting>
  <conditionalFormatting sqref="E109:E120">
    <cfRule type="cellIs" dxfId="106" priority="14" operator="greaterThanOrEqual">
      <formula>1</formula>
    </cfRule>
    <cfRule type="cellIs" dxfId="105" priority="15" operator="lessThan">
      <formula>0</formula>
    </cfRule>
  </conditionalFormatting>
  <conditionalFormatting sqref="E122:E133">
    <cfRule type="cellIs" dxfId="104" priority="12" operator="greaterThanOrEqual">
      <formula>1</formula>
    </cfRule>
    <cfRule type="cellIs" dxfId="103" priority="13" operator="lessThan">
      <formula>0</formula>
    </cfRule>
  </conditionalFormatting>
  <conditionalFormatting sqref="F24">
    <cfRule type="cellIs" dxfId="102" priority="11" operator="lessThanOrEqual">
      <formula>0</formula>
    </cfRule>
  </conditionalFormatting>
  <conditionalFormatting sqref="F37">
    <cfRule type="cellIs" dxfId="101" priority="10" operator="lessThanOrEqual">
      <formula>0</formula>
    </cfRule>
  </conditionalFormatting>
  <conditionalFormatting sqref="F50">
    <cfRule type="cellIs" dxfId="100" priority="9" operator="lessThanOrEqual">
      <formula>0</formula>
    </cfRule>
  </conditionalFormatting>
  <conditionalFormatting sqref="F63">
    <cfRule type="cellIs" dxfId="99" priority="8" operator="lessThanOrEqual">
      <formula>0</formula>
    </cfRule>
  </conditionalFormatting>
  <conditionalFormatting sqref="F76">
    <cfRule type="cellIs" dxfId="98" priority="7" operator="lessThanOrEqual">
      <formula>0</formula>
    </cfRule>
  </conditionalFormatting>
  <conditionalFormatting sqref="F89">
    <cfRule type="cellIs" dxfId="97" priority="6" operator="lessThanOrEqual">
      <formula>0</formula>
    </cfRule>
  </conditionalFormatting>
  <conditionalFormatting sqref="F102">
    <cfRule type="cellIs" dxfId="96" priority="5" operator="lessThanOrEqual">
      <formula>0</formula>
    </cfRule>
  </conditionalFormatting>
  <conditionalFormatting sqref="F115">
    <cfRule type="cellIs" dxfId="95" priority="4" operator="lessThanOrEqual">
      <formula>0</formula>
    </cfRule>
  </conditionalFormatting>
  <conditionalFormatting sqref="F128">
    <cfRule type="cellIs" dxfId="94" priority="3" operator="lessThanOrEqual">
      <formula>0</formula>
    </cfRule>
  </conditionalFormatting>
  <conditionalFormatting sqref="I10">
    <cfRule type="cellIs" dxfId="93" priority="1" operator="lessThan">
      <formula>0</formula>
    </cfRule>
  </conditionalFormatting>
  <pageMargins left="0.511811024" right="0.511811024" top="0.78740157499999996" bottom="0.78740157499999996" header="0.31496062000000002" footer="0.31496062000000002"/>
  <drawing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C42B9-F774-4E76-9494-17FEAF724372}">
  <dimension ref="A1:I137"/>
  <sheetViews>
    <sheetView workbookViewId="0">
      <selection activeCell="G2" sqref="G2"/>
    </sheetView>
  </sheetViews>
  <sheetFormatPr defaultRowHeight="15" x14ac:dyDescent="0.25"/>
  <cols>
    <col min="1" max="1" width="14.28515625" bestFit="1" customWidth="1"/>
    <col min="2" max="2" width="16.85546875" customWidth="1"/>
    <col min="3" max="3" width="22.7109375" customWidth="1"/>
    <col min="4" max="4" width="23.42578125" customWidth="1"/>
    <col min="5" max="5" width="15.140625" customWidth="1"/>
    <col min="6" max="6" width="29" bestFit="1" customWidth="1"/>
    <col min="7" max="7" width="7.5703125" customWidth="1"/>
    <col min="8" max="8" width="22.28515625" customWidth="1"/>
    <col min="9" max="9" width="20.140625" customWidth="1"/>
    <col min="10" max="10" width="3.85546875" customWidth="1"/>
  </cols>
  <sheetData>
    <row r="1" spans="1:9" ht="23.25" x14ac:dyDescent="0.35">
      <c r="A1" s="59"/>
      <c r="B1" s="59"/>
      <c r="C1" s="60" t="s">
        <v>48</v>
      </c>
      <c r="D1" s="87" t="s">
        <v>42</v>
      </c>
      <c r="E1" s="88">
        <f>'CADASTRAR-METAS'!F16</f>
        <v>0</v>
      </c>
      <c r="F1" s="59"/>
      <c r="G1" s="59"/>
      <c r="H1" s="69"/>
      <c r="I1" s="28"/>
    </row>
    <row r="2" spans="1:9" x14ac:dyDescent="0.25">
      <c r="A2" s="59"/>
      <c r="B2" s="59"/>
      <c r="C2" s="89" t="s">
        <v>62</v>
      </c>
      <c r="D2" s="166">
        <f>'CADASTRAR-METAS'!A16</f>
        <v>0</v>
      </c>
      <c r="E2" s="166"/>
      <c r="F2" s="59"/>
      <c r="G2" s="59"/>
      <c r="H2" s="153" t="s">
        <v>60</v>
      </c>
      <c r="I2" s="154"/>
    </row>
    <row r="3" spans="1:9" x14ac:dyDescent="0.25">
      <c r="A3" s="59"/>
      <c r="B3" s="59"/>
      <c r="C3" s="59"/>
      <c r="D3" s="59"/>
      <c r="E3" s="59"/>
      <c r="F3" s="59"/>
      <c r="G3" s="59"/>
      <c r="H3" s="155"/>
      <c r="I3" s="156"/>
    </row>
    <row r="4" spans="1:9" ht="21.95" customHeight="1" x14ac:dyDescent="0.35">
      <c r="A4" s="35" t="s">
        <v>25</v>
      </c>
      <c r="B4" s="36" t="s">
        <v>2</v>
      </c>
      <c r="C4" s="36" t="s">
        <v>28</v>
      </c>
      <c r="D4" s="36" t="s">
        <v>33</v>
      </c>
      <c r="E4" s="36" t="s">
        <v>30</v>
      </c>
      <c r="F4" s="36" t="s">
        <v>34</v>
      </c>
      <c r="H4" s="27"/>
      <c r="I4" s="27"/>
    </row>
    <row r="5" spans="1:9" ht="21.95" customHeight="1" x14ac:dyDescent="0.3">
      <c r="A5" s="161">
        <f>'CADASTRAR-METAS'!C16</f>
        <v>0</v>
      </c>
      <c r="B5" s="12" t="s">
        <v>13</v>
      </c>
      <c r="C5" s="20" t="str">
        <f>IF(D5&gt;=1,'CADASTRAR-METAS'!$G$16,"")</f>
        <v/>
      </c>
      <c r="D5" s="7"/>
      <c r="E5" s="22" t="str">
        <f>IF(D5&gt;=1,D5-C5,"")</f>
        <v/>
      </c>
      <c r="F5" s="29">
        <f>SUM(D5:D16)</f>
        <v>0</v>
      </c>
      <c r="H5" s="13"/>
      <c r="I5" s="13"/>
    </row>
    <row r="6" spans="1:9" ht="21.95" customHeight="1" x14ac:dyDescent="0.25">
      <c r="A6" s="161"/>
      <c r="B6" s="8" t="s">
        <v>14</v>
      </c>
      <c r="C6" s="20" t="str">
        <f>IF(D6&gt;=1,'CADASTRAR-METAS'!$G$16,"")</f>
        <v/>
      </c>
      <c r="D6" s="7"/>
      <c r="E6" s="21" t="str">
        <f t="shared" ref="E6:E16" si="0">IF(D6&gt;=1,D6-C6,"")</f>
        <v/>
      </c>
      <c r="F6" s="2"/>
      <c r="H6" s="13" t="s">
        <v>61</v>
      </c>
      <c r="I6" s="56">
        <f>'CADASTRAR-METAS'!D16</f>
        <v>0</v>
      </c>
    </row>
    <row r="7" spans="1:9" ht="21.95" customHeight="1" x14ac:dyDescent="0.3">
      <c r="A7" s="161"/>
      <c r="B7" s="8" t="s">
        <v>15</v>
      </c>
      <c r="C7" s="20" t="str">
        <f>IF(D7&gt;=1,'CADASTRAR-METAS'!$G$16,"")</f>
        <v/>
      </c>
      <c r="D7" s="7"/>
      <c r="E7" s="21" t="str">
        <f t="shared" si="0"/>
        <v/>
      </c>
      <c r="F7" s="33" t="s">
        <v>32</v>
      </c>
      <c r="H7" s="13"/>
      <c r="I7" s="13"/>
    </row>
    <row r="8" spans="1:9" ht="21.95" customHeight="1" x14ac:dyDescent="0.25">
      <c r="A8" s="161"/>
      <c r="B8" s="8" t="s">
        <v>16</v>
      </c>
      <c r="C8" s="20" t="str">
        <f>IF(D8&gt;=1,'CADASTRAR-METAS'!$G$16,"")</f>
        <v/>
      </c>
      <c r="D8" s="7"/>
      <c r="E8" s="21" t="str">
        <f t="shared" si="0"/>
        <v/>
      </c>
      <c r="F8" s="30">
        <f>SUM(C5:C16)</f>
        <v>0</v>
      </c>
      <c r="H8" s="13" t="s">
        <v>35</v>
      </c>
      <c r="I8" s="56">
        <f>F136</f>
        <v>0</v>
      </c>
    </row>
    <row r="9" spans="1:9" ht="21.95" customHeight="1" x14ac:dyDescent="0.25">
      <c r="A9" s="161"/>
      <c r="B9" s="8" t="s">
        <v>17</v>
      </c>
      <c r="C9" s="20" t="str">
        <f>IF(D9&gt;=1,'CADASTRAR-METAS'!$G$16,"")</f>
        <v/>
      </c>
      <c r="D9" s="7"/>
      <c r="E9" s="21" t="str">
        <f t="shared" si="0"/>
        <v/>
      </c>
      <c r="F9" s="34"/>
      <c r="H9" s="13"/>
      <c r="I9" s="13"/>
    </row>
    <row r="10" spans="1:9" ht="21.95" customHeight="1" x14ac:dyDescent="0.3">
      <c r="A10" s="161"/>
      <c r="B10" s="8" t="s">
        <v>18</v>
      </c>
      <c r="C10" s="20" t="str">
        <f>IF(D10&gt;=1,'CADASTRAR-METAS'!$G$16,"")</f>
        <v/>
      </c>
      <c r="D10" s="7"/>
      <c r="E10" s="21" t="str">
        <f t="shared" si="0"/>
        <v/>
      </c>
      <c r="F10" s="32" t="s">
        <v>30</v>
      </c>
      <c r="H10" s="164" t="s">
        <v>41</v>
      </c>
      <c r="I10" s="56">
        <f>I8-I6</f>
        <v>0</v>
      </c>
    </row>
    <row r="11" spans="1:9" ht="21.95" customHeight="1" x14ac:dyDescent="0.25">
      <c r="A11" s="161"/>
      <c r="B11" s="8" t="s">
        <v>19</v>
      </c>
      <c r="C11" s="20" t="str">
        <f>IF(D11&gt;=1,'CADASTRAR-METAS'!$G$16,"")</f>
        <v/>
      </c>
      <c r="D11" s="7"/>
      <c r="E11" s="21" t="str">
        <f t="shared" si="0"/>
        <v/>
      </c>
      <c r="F11" s="31">
        <f>F5-F8</f>
        <v>0</v>
      </c>
      <c r="H11" s="164"/>
      <c r="I11" s="13"/>
    </row>
    <row r="12" spans="1:9" ht="21.95" customHeight="1" x14ac:dyDescent="0.25">
      <c r="A12" s="161"/>
      <c r="B12" s="8" t="s">
        <v>20</v>
      </c>
      <c r="C12" s="20" t="str">
        <f>IF(D12&gt;=1,'CADASTRAR-METAS'!$G$16,"")</f>
        <v/>
      </c>
      <c r="D12" s="7"/>
      <c r="E12" s="21" t="str">
        <f t="shared" si="0"/>
        <v/>
      </c>
      <c r="F12" s="2"/>
      <c r="H12" s="13"/>
      <c r="I12" s="13"/>
    </row>
    <row r="13" spans="1:9" ht="21.95" customHeight="1" x14ac:dyDescent="0.25">
      <c r="A13" s="161"/>
      <c r="B13" s="8" t="s">
        <v>21</v>
      </c>
      <c r="C13" s="20" t="str">
        <f>IF(D13&gt;=1,'CADASTRAR-METAS'!$G$16,"")</f>
        <v/>
      </c>
      <c r="D13" s="7"/>
      <c r="E13" s="21" t="str">
        <f t="shared" si="0"/>
        <v/>
      </c>
      <c r="F13" s="163" t="str">
        <f>IF(F11&gt;=1,"Parabéns você bateu sua meta","Você precisa melhorar")</f>
        <v>Você precisa melhorar</v>
      </c>
    </row>
    <row r="14" spans="1:9" ht="21.95" customHeight="1" x14ac:dyDescent="0.25">
      <c r="A14" s="161"/>
      <c r="B14" s="8" t="s">
        <v>22</v>
      </c>
      <c r="C14" s="20" t="str">
        <f>IF(D14&gt;=1,'CADASTRAR-METAS'!$G$16,"")</f>
        <v/>
      </c>
      <c r="D14" s="7"/>
      <c r="E14" s="21" t="str">
        <f t="shared" si="0"/>
        <v/>
      </c>
      <c r="F14" s="163"/>
      <c r="H14" s="65" t="s">
        <v>57</v>
      </c>
      <c r="I14" s="65">
        <f>I6</f>
        <v>0</v>
      </c>
    </row>
    <row r="15" spans="1:9" ht="21.95" customHeight="1" x14ac:dyDescent="0.25">
      <c r="A15" s="161"/>
      <c r="B15" s="8" t="s">
        <v>23</v>
      </c>
      <c r="C15" s="20" t="str">
        <f>IF(D15&gt;=1,'CADASTRAR-METAS'!$G$16,"")</f>
        <v/>
      </c>
      <c r="D15" s="7"/>
      <c r="E15" s="21" t="str">
        <f t="shared" si="0"/>
        <v/>
      </c>
      <c r="F15" s="163"/>
      <c r="H15" s="65" t="s">
        <v>59</v>
      </c>
      <c r="I15" s="65">
        <f>I8</f>
        <v>0</v>
      </c>
    </row>
    <row r="16" spans="1:9" ht="21.95" customHeight="1" x14ac:dyDescent="0.25">
      <c r="A16" s="161"/>
      <c r="B16" s="8" t="s">
        <v>24</v>
      </c>
      <c r="C16" s="20" t="str">
        <f>IF(D16&gt;=1,'CADASTRAR-METAS'!$G$16,"")</f>
        <v/>
      </c>
      <c r="D16" s="7"/>
      <c r="E16" s="23" t="str">
        <f t="shared" si="0"/>
        <v/>
      </c>
      <c r="F16" s="3"/>
    </row>
    <row r="17" spans="1:9" ht="21.95" customHeight="1" x14ac:dyDescent="0.3">
      <c r="A17" s="37" t="s">
        <v>25</v>
      </c>
      <c r="B17" s="38" t="s">
        <v>2</v>
      </c>
      <c r="C17" s="38" t="s">
        <v>26</v>
      </c>
      <c r="D17" s="38" t="s">
        <v>27</v>
      </c>
      <c r="E17" s="38" t="s">
        <v>30</v>
      </c>
      <c r="F17" s="38" t="s">
        <v>34</v>
      </c>
    </row>
    <row r="18" spans="1:9" ht="21.95" customHeight="1" x14ac:dyDescent="0.3">
      <c r="A18" s="162" t="str">
        <f>IF('CADASTRAR-METAS'!$C$16&lt;&gt;"",A5+1,"")</f>
        <v/>
      </c>
      <c r="B18" s="8" t="s">
        <v>13</v>
      </c>
      <c r="C18" s="20" t="str">
        <f>IF(D18&gt;=1,'CADASTRAR-METAS'!$G$16,"")</f>
        <v/>
      </c>
      <c r="D18" s="7"/>
      <c r="E18" s="16" t="str">
        <f>IF(D18&gt;=1,D18-C18,"")</f>
        <v/>
      </c>
      <c r="F18" s="29">
        <f>SUM(D18:D29)</f>
        <v>0</v>
      </c>
    </row>
    <row r="19" spans="1:9" ht="21.95" customHeight="1" x14ac:dyDescent="0.25">
      <c r="A19" s="162"/>
      <c r="B19" s="8" t="s">
        <v>14</v>
      </c>
      <c r="C19" s="20" t="str">
        <f>IF(D19&gt;=1,'CADASTRAR-METAS'!$G$16,"")</f>
        <v/>
      </c>
      <c r="D19" s="7"/>
      <c r="E19" s="17" t="str">
        <f t="shared" ref="E19:E29" si="1">IF(D19&gt;=1,D19-C19,"")</f>
        <v/>
      </c>
      <c r="F19" s="2"/>
    </row>
    <row r="20" spans="1:9" ht="21.95" customHeight="1" x14ac:dyDescent="0.3">
      <c r="A20" s="162"/>
      <c r="B20" s="8" t="s">
        <v>15</v>
      </c>
      <c r="C20" s="20" t="str">
        <f>IF(D20&gt;=1,'CADASTRAR-METAS'!$G$16,"")</f>
        <v/>
      </c>
      <c r="D20" s="7"/>
      <c r="E20" s="17" t="str">
        <f t="shared" si="1"/>
        <v/>
      </c>
      <c r="F20" s="33" t="s">
        <v>32</v>
      </c>
    </row>
    <row r="21" spans="1:9" ht="21.95" customHeight="1" thickBot="1" x14ac:dyDescent="0.3">
      <c r="A21" s="162"/>
      <c r="B21" s="8" t="s">
        <v>16</v>
      </c>
      <c r="C21" s="20" t="str">
        <f>IF(D21&gt;=1,'CADASTRAR-METAS'!$G$16,"")</f>
        <v/>
      </c>
      <c r="D21" s="7"/>
      <c r="E21" s="17" t="str">
        <f t="shared" si="1"/>
        <v/>
      </c>
      <c r="F21" s="30">
        <f>SUM(C18:C29)</f>
        <v>0</v>
      </c>
    </row>
    <row r="22" spans="1:9" ht="21.95" customHeight="1" thickTop="1" x14ac:dyDescent="0.25">
      <c r="A22" s="162"/>
      <c r="B22" s="8" t="s">
        <v>17</v>
      </c>
      <c r="C22" s="20" t="str">
        <f>IF(D22&gt;=1,'CADASTRAR-METAS'!$G$16,"")</f>
        <v/>
      </c>
      <c r="D22" s="7"/>
      <c r="E22" s="17" t="str">
        <f t="shared" si="1"/>
        <v/>
      </c>
      <c r="F22" s="34"/>
      <c r="H22" s="157" t="s">
        <v>43</v>
      </c>
      <c r="I22" s="158"/>
    </row>
    <row r="23" spans="1:9" ht="21.95" customHeight="1" x14ac:dyDescent="0.3">
      <c r="A23" s="162"/>
      <c r="B23" s="8" t="s">
        <v>18</v>
      </c>
      <c r="C23" s="20" t="str">
        <f>IF(D23&gt;=1,'CADASTRAR-METAS'!$G$16,"")</f>
        <v/>
      </c>
      <c r="D23" s="7"/>
      <c r="E23" s="17" t="str">
        <f t="shared" si="1"/>
        <v/>
      </c>
      <c r="F23" s="32" t="s">
        <v>30</v>
      </c>
      <c r="H23" s="159"/>
      <c r="I23" s="160"/>
    </row>
    <row r="24" spans="1:9" ht="21.95" customHeight="1" x14ac:dyDescent="0.25">
      <c r="A24" s="162"/>
      <c r="B24" s="8" t="s">
        <v>19</v>
      </c>
      <c r="C24" s="20" t="str">
        <f>IF(D24&gt;=1,'CADASTRAR-METAS'!$G$16,"")</f>
        <v/>
      </c>
      <c r="D24" s="7"/>
      <c r="E24" s="17" t="str">
        <f t="shared" si="1"/>
        <v/>
      </c>
      <c r="F24" s="31">
        <f>F18-F21</f>
        <v>0</v>
      </c>
      <c r="H24" s="73"/>
      <c r="I24" s="74"/>
    </row>
    <row r="25" spans="1:9" ht="21.95" customHeight="1" x14ac:dyDescent="0.25">
      <c r="A25" s="162"/>
      <c r="B25" s="8" t="s">
        <v>20</v>
      </c>
      <c r="C25" s="20" t="str">
        <f>IF(D25&gt;=1,'CADASTRAR-METAS'!$G$16,"")</f>
        <v/>
      </c>
      <c r="D25" s="7"/>
      <c r="E25" s="17" t="str">
        <f t="shared" si="1"/>
        <v/>
      </c>
      <c r="F25" s="2"/>
      <c r="H25" s="75" t="s">
        <v>44</v>
      </c>
      <c r="I25" s="76">
        <f>I8</f>
        <v>0</v>
      </c>
    </row>
    <row r="26" spans="1:9" ht="21.95" customHeight="1" x14ac:dyDescent="0.25">
      <c r="A26" s="162"/>
      <c r="B26" s="8" t="s">
        <v>21</v>
      </c>
      <c r="C26" s="20" t="str">
        <f>IF(D26&gt;=1,'CADASTRAR-METAS'!$G$16,"")</f>
        <v/>
      </c>
      <c r="D26" s="7"/>
      <c r="E26" s="17" t="str">
        <f t="shared" si="1"/>
        <v/>
      </c>
      <c r="F26" s="163" t="str">
        <f>IF(F24&gt;=1,"Parabéns você bateu sua meta","Você precisa melhorar")</f>
        <v>Você precisa melhorar</v>
      </c>
      <c r="H26" s="77"/>
      <c r="I26" s="78"/>
    </row>
    <row r="27" spans="1:9" ht="21.95" customHeight="1" x14ac:dyDescent="0.25">
      <c r="A27" s="162"/>
      <c r="B27" s="8" t="s">
        <v>22</v>
      </c>
      <c r="C27" s="20" t="str">
        <f>IF(D27&gt;=1,'CADASTRAR-METAS'!$G$16,"")</f>
        <v/>
      </c>
      <c r="D27" s="7"/>
      <c r="E27" s="17" t="str">
        <f t="shared" si="1"/>
        <v/>
      </c>
      <c r="F27" s="163"/>
      <c r="H27" s="75" t="s">
        <v>45</v>
      </c>
      <c r="I27" s="79">
        <v>5</v>
      </c>
    </row>
    <row r="28" spans="1:9" ht="21.95" customHeight="1" x14ac:dyDescent="0.25">
      <c r="A28" s="162"/>
      <c r="B28" s="8" t="s">
        <v>23</v>
      </c>
      <c r="C28" s="20" t="str">
        <f>IF(D28&gt;=1,'CADASTRAR-METAS'!$G$16,"")</f>
        <v/>
      </c>
      <c r="D28" s="7"/>
      <c r="E28" s="17" t="str">
        <f t="shared" si="1"/>
        <v/>
      </c>
      <c r="F28" s="163"/>
      <c r="H28" s="75" t="s">
        <v>46</v>
      </c>
      <c r="I28" s="80">
        <v>4.0000000000000001E-3</v>
      </c>
    </row>
    <row r="29" spans="1:9" ht="21.95" customHeight="1" thickBot="1" x14ac:dyDescent="0.3">
      <c r="A29" s="162"/>
      <c r="B29" s="8" t="s">
        <v>24</v>
      </c>
      <c r="C29" s="20" t="str">
        <f>IF(D29&gt;=1,'CADASTRAR-METAS'!$G$16,"")</f>
        <v/>
      </c>
      <c r="D29" s="7"/>
      <c r="E29" s="18" t="str">
        <f t="shared" si="1"/>
        <v/>
      </c>
      <c r="F29" s="3"/>
      <c r="H29" s="81" t="s">
        <v>29</v>
      </c>
      <c r="I29" s="82">
        <f>FV(I28,I27,I26,-I25)</f>
        <v>0</v>
      </c>
    </row>
    <row r="30" spans="1:9" ht="21.95" customHeight="1" thickTop="1" x14ac:dyDescent="0.3">
      <c r="A30" s="39" t="s">
        <v>25</v>
      </c>
      <c r="B30" s="40" t="s">
        <v>2</v>
      </c>
      <c r="C30" s="40" t="s">
        <v>26</v>
      </c>
      <c r="D30" s="40" t="s">
        <v>27</v>
      </c>
      <c r="E30" s="40" t="s">
        <v>30</v>
      </c>
      <c r="F30" s="40" t="s">
        <v>34</v>
      </c>
    </row>
    <row r="31" spans="1:9" ht="21.95" customHeight="1" x14ac:dyDescent="0.3">
      <c r="A31" s="162" t="str">
        <f>IF('CADASTRAR-METAS'!$C$16&lt;&gt;"",A18+1,"")</f>
        <v/>
      </c>
      <c r="B31" s="8" t="s">
        <v>13</v>
      </c>
      <c r="C31" s="20" t="str">
        <f>IF(D31&gt;=1,'CADASTRAR-METAS'!$G$16,"")</f>
        <v/>
      </c>
      <c r="D31" s="7"/>
      <c r="E31" s="16" t="str">
        <f>IF(D31&gt;=1,D31-C31,"")</f>
        <v/>
      </c>
      <c r="F31" s="29">
        <f>SUM(D31:D42)</f>
        <v>0</v>
      </c>
    </row>
    <row r="32" spans="1:9" ht="21.95" customHeight="1" x14ac:dyDescent="0.25">
      <c r="A32" s="162"/>
      <c r="B32" s="8" t="s">
        <v>14</v>
      </c>
      <c r="C32" s="20" t="str">
        <f>IF(D32&gt;=1,'CADASTRAR-METAS'!$G$16,"")</f>
        <v/>
      </c>
      <c r="D32" s="7"/>
      <c r="E32" s="17" t="str">
        <f t="shared" ref="E32:E42" si="2">IF(D32&gt;=1,D32-C32,"")</f>
        <v/>
      </c>
      <c r="F32" s="2"/>
    </row>
    <row r="33" spans="1:6" ht="21.95" customHeight="1" x14ac:dyDescent="0.3">
      <c r="A33" s="162"/>
      <c r="B33" s="8" t="s">
        <v>15</v>
      </c>
      <c r="C33" s="20" t="str">
        <f>IF(D33&gt;=1,'CADASTRAR-METAS'!$G$16,"")</f>
        <v/>
      </c>
      <c r="D33" s="7"/>
      <c r="E33" s="17" t="str">
        <f t="shared" si="2"/>
        <v/>
      </c>
      <c r="F33" s="33" t="s">
        <v>32</v>
      </c>
    </row>
    <row r="34" spans="1:6" ht="21.95" customHeight="1" x14ac:dyDescent="0.25">
      <c r="A34" s="162"/>
      <c r="B34" s="8" t="s">
        <v>16</v>
      </c>
      <c r="C34" s="20" t="str">
        <f>IF(D34&gt;=1,'CADASTRAR-METAS'!$G$16,"")</f>
        <v/>
      </c>
      <c r="D34" s="7"/>
      <c r="E34" s="17" t="str">
        <f t="shared" si="2"/>
        <v/>
      </c>
      <c r="F34" s="30">
        <f>SUM(C31:C42)</f>
        <v>0</v>
      </c>
    </row>
    <row r="35" spans="1:6" ht="21.95" customHeight="1" x14ac:dyDescent="0.25">
      <c r="A35" s="162"/>
      <c r="B35" s="8" t="s">
        <v>17</v>
      </c>
      <c r="C35" s="20" t="str">
        <f>IF(D35&gt;=1,'CADASTRAR-METAS'!$G$16,"")</f>
        <v/>
      </c>
      <c r="D35" s="7"/>
      <c r="E35" s="17" t="str">
        <f t="shared" si="2"/>
        <v/>
      </c>
      <c r="F35" s="34"/>
    </row>
    <row r="36" spans="1:6" ht="21.95" customHeight="1" x14ac:dyDescent="0.3">
      <c r="A36" s="162"/>
      <c r="B36" s="8" t="s">
        <v>18</v>
      </c>
      <c r="C36" s="20" t="str">
        <f>IF(D36&gt;=1,'CADASTRAR-METAS'!$G$16,"")</f>
        <v/>
      </c>
      <c r="D36" s="7"/>
      <c r="E36" s="17" t="str">
        <f t="shared" si="2"/>
        <v/>
      </c>
      <c r="F36" s="32" t="s">
        <v>30</v>
      </c>
    </row>
    <row r="37" spans="1:6" ht="21.95" customHeight="1" x14ac:dyDescent="0.25">
      <c r="A37" s="162"/>
      <c r="B37" s="8" t="s">
        <v>19</v>
      </c>
      <c r="C37" s="20" t="str">
        <f>IF(D37&gt;=1,'CADASTRAR-METAS'!$G$16,"")</f>
        <v/>
      </c>
      <c r="D37" s="7"/>
      <c r="E37" s="17" t="str">
        <f t="shared" si="2"/>
        <v/>
      </c>
      <c r="F37" s="31">
        <f>F31-F34</f>
        <v>0</v>
      </c>
    </row>
    <row r="38" spans="1:6" ht="21.95" customHeight="1" x14ac:dyDescent="0.25">
      <c r="A38" s="162"/>
      <c r="B38" s="8" t="s">
        <v>20</v>
      </c>
      <c r="C38" s="20" t="str">
        <f>IF(D38&gt;=1,'CADASTRAR-METAS'!$G$16,"")</f>
        <v/>
      </c>
      <c r="D38" s="7"/>
      <c r="E38" s="17" t="str">
        <f t="shared" si="2"/>
        <v/>
      </c>
      <c r="F38" s="2"/>
    </row>
    <row r="39" spans="1:6" ht="21.95" customHeight="1" x14ac:dyDescent="0.25">
      <c r="A39" s="162"/>
      <c r="B39" s="8" t="s">
        <v>21</v>
      </c>
      <c r="C39" s="20" t="str">
        <f>IF(D39&gt;=1,'CADASTRAR-METAS'!$G$16,"")</f>
        <v/>
      </c>
      <c r="D39" s="7"/>
      <c r="E39" s="17" t="str">
        <f t="shared" si="2"/>
        <v/>
      </c>
      <c r="F39" s="163" t="str">
        <f>IF(F37&gt;=1,"Parabéns você bateu sua meta","Você precisa melhorar")</f>
        <v>Você precisa melhorar</v>
      </c>
    </row>
    <row r="40" spans="1:6" ht="21.95" customHeight="1" x14ac:dyDescent="0.25">
      <c r="A40" s="162"/>
      <c r="B40" s="8" t="s">
        <v>22</v>
      </c>
      <c r="C40" s="20" t="str">
        <f>IF(D40&gt;=1,'CADASTRAR-METAS'!$G$16,"")</f>
        <v/>
      </c>
      <c r="D40" s="7"/>
      <c r="E40" s="17" t="str">
        <f t="shared" si="2"/>
        <v/>
      </c>
      <c r="F40" s="163"/>
    </row>
    <row r="41" spans="1:6" ht="21.95" customHeight="1" x14ac:dyDescent="0.25">
      <c r="A41" s="162"/>
      <c r="B41" s="8" t="s">
        <v>23</v>
      </c>
      <c r="C41" s="20" t="str">
        <f>IF(D41&gt;=1,'CADASTRAR-METAS'!$G$16,"")</f>
        <v/>
      </c>
      <c r="D41" s="7"/>
      <c r="E41" s="17" t="str">
        <f t="shared" si="2"/>
        <v/>
      </c>
      <c r="F41" s="163"/>
    </row>
    <row r="42" spans="1:6" ht="21.95" customHeight="1" x14ac:dyDescent="0.25">
      <c r="A42" s="162"/>
      <c r="B42" s="8" t="s">
        <v>24</v>
      </c>
      <c r="C42" s="20" t="str">
        <f>IF(D42&gt;=1,'CADASTRAR-METAS'!$G$16,"")</f>
        <v/>
      </c>
      <c r="D42" s="7"/>
      <c r="E42" s="18" t="str">
        <f t="shared" si="2"/>
        <v/>
      </c>
      <c r="F42" s="3"/>
    </row>
    <row r="43" spans="1:6" ht="21.95" customHeight="1" x14ac:dyDescent="0.3">
      <c r="A43" s="41" t="s">
        <v>25</v>
      </c>
      <c r="B43" s="42" t="s">
        <v>2</v>
      </c>
      <c r="C43" s="42" t="s">
        <v>26</v>
      </c>
      <c r="D43" s="42" t="s">
        <v>27</v>
      </c>
      <c r="E43" s="42" t="s">
        <v>30</v>
      </c>
      <c r="F43" s="42" t="s">
        <v>34</v>
      </c>
    </row>
    <row r="44" spans="1:6" ht="21.95" customHeight="1" x14ac:dyDescent="0.3">
      <c r="A44" s="162" t="str">
        <f>IF('CADASTRAR-METAS'!$C$16&lt;&gt;"",A31+1,"")</f>
        <v/>
      </c>
      <c r="B44" s="8" t="s">
        <v>13</v>
      </c>
      <c r="C44" s="20" t="str">
        <f>IF(D44&gt;=1,'CADASTRAR-METAS'!$G$16,"")</f>
        <v/>
      </c>
      <c r="D44" s="7"/>
      <c r="E44" s="16" t="str">
        <f>IF(D44&gt;=1,D44-C44,"")</f>
        <v/>
      </c>
      <c r="F44" s="29">
        <f>SUM(D44:D55)</f>
        <v>0</v>
      </c>
    </row>
    <row r="45" spans="1:6" ht="21.95" customHeight="1" x14ac:dyDescent="0.25">
      <c r="A45" s="162"/>
      <c r="B45" s="8" t="s">
        <v>14</v>
      </c>
      <c r="C45" s="20" t="str">
        <f>IF(D45&gt;=1,'CADASTRAR-METAS'!$G$16,"")</f>
        <v/>
      </c>
      <c r="D45" s="7"/>
      <c r="E45" s="17" t="str">
        <f t="shared" ref="E45:E55" si="3">IF(D45&gt;=1,D45-C45,"")</f>
        <v/>
      </c>
      <c r="F45" s="2"/>
    </row>
    <row r="46" spans="1:6" ht="21.95" customHeight="1" x14ac:dyDescent="0.3">
      <c r="A46" s="162"/>
      <c r="B46" s="8" t="s">
        <v>15</v>
      </c>
      <c r="C46" s="20" t="str">
        <f>IF(D46&gt;=1,'CADASTRAR-METAS'!$G$16,"")</f>
        <v/>
      </c>
      <c r="D46" s="7"/>
      <c r="E46" s="17" t="str">
        <f t="shared" si="3"/>
        <v/>
      </c>
      <c r="F46" s="33" t="s">
        <v>32</v>
      </c>
    </row>
    <row r="47" spans="1:6" ht="21.95" customHeight="1" x14ac:dyDescent="0.25">
      <c r="A47" s="162"/>
      <c r="B47" s="8" t="s">
        <v>16</v>
      </c>
      <c r="C47" s="20" t="str">
        <f>IF(D47&gt;=1,'CADASTRAR-METAS'!$G$16,"")</f>
        <v/>
      </c>
      <c r="D47" s="7"/>
      <c r="E47" s="17" t="str">
        <f t="shared" si="3"/>
        <v/>
      </c>
      <c r="F47" s="30">
        <f>SUM(C44:C55)</f>
        <v>0</v>
      </c>
    </row>
    <row r="48" spans="1:6" ht="21.95" customHeight="1" x14ac:dyDescent="0.25">
      <c r="A48" s="162"/>
      <c r="B48" s="8" t="s">
        <v>17</v>
      </c>
      <c r="C48" s="20" t="str">
        <f>IF(D48&gt;=1,'CADASTRAR-METAS'!$G$16,"")</f>
        <v/>
      </c>
      <c r="D48" s="7"/>
      <c r="E48" s="17" t="str">
        <f t="shared" si="3"/>
        <v/>
      </c>
      <c r="F48" s="34"/>
    </row>
    <row r="49" spans="1:6" ht="21.95" customHeight="1" x14ac:dyDescent="0.3">
      <c r="A49" s="162"/>
      <c r="B49" s="8" t="s">
        <v>18</v>
      </c>
      <c r="C49" s="20" t="str">
        <f>IF(D49&gt;=1,'CADASTRAR-METAS'!$G$16,"")</f>
        <v/>
      </c>
      <c r="D49" s="7"/>
      <c r="E49" s="17" t="str">
        <f t="shared" si="3"/>
        <v/>
      </c>
      <c r="F49" s="32" t="s">
        <v>30</v>
      </c>
    </row>
    <row r="50" spans="1:6" ht="21.95" customHeight="1" x14ac:dyDescent="0.25">
      <c r="A50" s="162"/>
      <c r="B50" s="8" t="s">
        <v>19</v>
      </c>
      <c r="C50" s="20" t="str">
        <f>IF(D50&gt;=1,'CADASTRAR-METAS'!$G$16,"")</f>
        <v/>
      </c>
      <c r="D50" s="7"/>
      <c r="E50" s="17" t="str">
        <f t="shared" si="3"/>
        <v/>
      </c>
      <c r="F50" s="31">
        <f>F44-F47</f>
        <v>0</v>
      </c>
    </row>
    <row r="51" spans="1:6" ht="21.95" customHeight="1" x14ac:dyDescent="0.25">
      <c r="A51" s="162"/>
      <c r="B51" s="8" t="s">
        <v>20</v>
      </c>
      <c r="C51" s="20" t="str">
        <f>IF(D51&gt;=1,'CADASTRAR-METAS'!$G$16,"")</f>
        <v/>
      </c>
      <c r="D51" s="7"/>
      <c r="E51" s="17" t="str">
        <f t="shared" si="3"/>
        <v/>
      </c>
      <c r="F51" s="2"/>
    </row>
    <row r="52" spans="1:6" ht="21.95" customHeight="1" x14ac:dyDescent="0.25">
      <c r="A52" s="162"/>
      <c r="B52" s="8" t="s">
        <v>21</v>
      </c>
      <c r="C52" s="20" t="str">
        <f>IF(D52&gt;=1,'CADASTRAR-METAS'!$G$16,"")</f>
        <v/>
      </c>
      <c r="D52" s="7"/>
      <c r="E52" s="17" t="str">
        <f t="shared" si="3"/>
        <v/>
      </c>
      <c r="F52" s="163" t="str">
        <f>IF(F50&gt;=1,"Parabéns você bateu sua meta","Você precisa melhorar")</f>
        <v>Você precisa melhorar</v>
      </c>
    </row>
    <row r="53" spans="1:6" ht="21.95" customHeight="1" x14ac:dyDescent="0.25">
      <c r="A53" s="162"/>
      <c r="B53" s="8" t="s">
        <v>22</v>
      </c>
      <c r="C53" s="20" t="str">
        <f>IF(D53&gt;=1,'CADASTRAR-METAS'!$G$16,"")</f>
        <v/>
      </c>
      <c r="D53" s="7"/>
      <c r="E53" s="17" t="str">
        <f t="shared" si="3"/>
        <v/>
      </c>
      <c r="F53" s="163"/>
    </row>
    <row r="54" spans="1:6" ht="21.95" customHeight="1" x14ac:dyDescent="0.25">
      <c r="A54" s="162"/>
      <c r="B54" s="8" t="s">
        <v>23</v>
      </c>
      <c r="C54" s="20" t="str">
        <f>IF(D54&gt;=1,'CADASTRAR-METAS'!$G$16,"")</f>
        <v/>
      </c>
      <c r="D54" s="7"/>
      <c r="E54" s="17" t="str">
        <f t="shared" si="3"/>
        <v/>
      </c>
      <c r="F54" s="163"/>
    </row>
    <row r="55" spans="1:6" ht="21.95" customHeight="1" x14ac:dyDescent="0.25">
      <c r="A55" s="162"/>
      <c r="B55" s="8" t="s">
        <v>24</v>
      </c>
      <c r="C55" s="20" t="str">
        <f>IF(D55&gt;=1,'CADASTRAR-METAS'!$G$16,"")</f>
        <v/>
      </c>
      <c r="D55" s="7"/>
      <c r="E55" s="18" t="str">
        <f t="shared" si="3"/>
        <v/>
      </c>
      <c r="F55" s="3"/>
    </row>
    <row r="56" spans="1:6" ht="21.95" customHeight="1" x14ac:dyDescent="0.3">
      <c r="A56" s="43" t="s">
        <v>25</v>
      </c>
      <c r="B56" s="44" t="s">
        <v>2</v>
      </c>
      <c r="C56" s="44" t="s">
        <v>26</v>
      </c>
      <c r="D56" s="44" t="s">
        <v>27</v>
      </c>
      <c r="E56" s="44" t="s">
        <v>30</v>
      </c>
      <c r="F56" s="44" t="s">
        <v>34</v>
      </c>
    </row>
    <row r="57" spans="1:6" ht="21.95" customHeight="1" x14ac:dyDescent="0.3">
      <c r="A57" s="162" t="str">
        <f>IF('CADASTRAR-METAS'!$C$16&lt;&gt;"",A44+1,"")</f>
        <v/>
      </c>
      <c r="B57" s="8" t="s">
        <v>13</v>
      </c>
      <c r="C57" s="20" t="str">
        <f>IF(D57&gt;=1,'CADASTRAR-METAS'!$G$16,"")</f>
        <v/>
      </c>
      <c r="D57" s="7"/>
      <c r="E57" s="16" t="str">
        <f>IF(D57&gt;=1,D57-C57,"")</f>
        <v/>
      </c>
      <c r="F57" s="29">
        <f>SUM(D57:D68)</f>
        <v>0</v>
      </c>
    </row>
    <row r="58" spans="1:6" ht="21.95" customHeight="1" x14ac:dyDescent="0.25">
      <c r="A58" s="162"/>
      <c r="B58" s="8" t="s">
        <v>14</v>
      </c>
      <c r="C58" s="20" t="str">
        <f>IF(D58&gt;=1,'CADASTRAR-METAS'!$G$16,"")</f>
        <v/>
      </c>
      <c r="D58" s="7"/>
      <c r="E58" s="17" t="str">
        <f t="shared" ref="E58:E68" si="4">IF(D58&gt;=1,D58-C58,"")</f>
        <v/>
      </c>
      <c r="F58" s="2"/>
    </row>
    <row r="59" spans="1:6" ht="21.95" customHeight="1" x14ac:dyDescent="0.3">
      <c r="A59" s="162"/>
      <c r="B59" s="8" t="s">
        <v>15</v>
      </c>
      <c r="C59" s="20" t="str">
        <f>IF(D59&gt;=1,'CADASTRAR-METAS'!$G$16,"")</f>
        <v/>
      </c>
      <c r="D59" s="7"/>
      <c r="E59" s="17" t="str">
        <f t="shared" si="4"/>
        <v/>
      </c>
      <c r="F59" s="33" t="s">
        <v>32</v>
      </c>
    </row>
    <row r="60" spans="1:6" ht="21.95" customHeight="1" x14ac:dyDescent="0.25">
      <c r="A60" s="162"/>
      <c r="B60" s="8" t="s">
        <v>16</v>
      </c>
      <c r="C60" s="20" t="str">
        <f>IF(D60&gt;=1,'CADASTRAR-METAS'!$G$16,"")</f>
        <v/>
      </c>
      <c r="D60" s="7"/>
      <c r="E60" s="17" t="str">
        <f t="shared" si="4"/>
        <v/>
      </c>
      <c r="F60" s="30">
        <f>SUM(C57:C68)</f>
        <v>0</v>
      </c>
    </row>
    <row r="61" spans="1:6" ht="21.95" customHeight="1" x14ac:dyDescent="0.25">
      <c r="A61" s="162"/>
      <c r="B61" s="8" t="s">
        <v>17</v>
      </c>
      <c r="C61" s="20" t="str">
        <f>IF(D61&gt;=1,'CADASTRAR-METAS'!$G$16,"")</f>
        <v/>
      </c>
      <c r="D61" s="7"/>
      <c r="E61" s="17" t="str">
        <f t="shared" si="4"/>
        <v/>
      </c>
      <c r="F61" s="34"/>
    </row>
    <row r="62" spans="1:6" ht="21.95" customHeight="1" x14ac:dyDescent="0.3">
      <c r="A62" s="162"/>
      <c r="B62" s="8" t="s">
        <v>18</v>
      </c>
      <c r="C62" s="20" t="str">
        <f>IF(D62&gt;=1,'CADASTRAR-METAS'!$G$16,"")</f>
        <v/>
      </c>
      <c r="D62" s="7"/>
      <c r="E62" s="17" t="str">
        <f t="shared" si="4"/>
        <v/>
      </c>
      <c r="F62" s="32" t="s">
        <v>30</v>
      </c>
    </row>
    <row r="63" spans="1:6" ht="21.95" customHeight="1" x14ac:dyDescent="0.25">
      <c r="A63" s="162"/>
      <c r="B63" s="8" t="s">
        <v>19</v>
      </c>
      <c r="C63" s="20" t="str">
        <f>IF(D63&gt;=1,'CADASTRAR-METAS'!$G$16,"")</f>
        <v/>
      </c>
      <c r="D63" s="7"/>
      <c r="E63" s="17" t="str">
        <f t="shared" si="4"/>
        <v/>
      </c>
      <c r="F63" s="31">
        <f>F57-F60</f>
        <v>0</v>
      </c>
    </row>
    <row r="64" spans="1:6" ht="21.95" customHeight="1" x14ac:dyDescent="0.25">
      <c r="A64" s="162"/>
      <c r="B64" s="8" t="s">
        <v>20</v>
      </c>
      <c r="C64" s="20" t="str">
        <f>IF(D64&gt;=1,'CADASTRAR-METAS'!$G$16,"")</f>
        <v/>
      </c>
      <c r="D64" s="7"/>
      <c r="E64" s="17" t="str">
        <f t="shared" si="4"/>
        <v/>
      </c>
      <c r="F64" s="2"/>
    </row>
    <row r="65" spans="1:6" ht="21.95" customHeight="1" x14ac:dyDescent="0.25">
      <c r="A65" s="162"/>
      <c r="B65" s="8" t="s">
        <v>21</v>
      </c>
      <c r="C65" s="20" t="str">
        <f>IF(D65&gt;=1,'CADASTRAR-METAS'!$G$16,"")</f>
        <v/>
      </c>
      <c r="D65" s="7"/>
      <c r="E65" s="17" t="str">
        <f t="shared" si="4"/>
        <v/>
      </c>
      <c r="F65" s="163" t="str">
        <f>IF(F63&gt;=1,"Parabéns você bateu sua meta","Você precisa melhorar")</f>
        <v>Você precisa melhorar</v>
      </c>
    </row>
    <row r="66" spans="1:6" ht="21.95" customHeight="1" x14ac:dyDescent="0.25">
      <c r="A66" s="162"/>
      <c r="B66" s="8" t="s">
        <v>22</v>
      </c>
      <c r="C66" s="20" t="str">
        <f>IF(D66&gt;=1,'CADASTRAR-METAS'!$G$16,"")</f>
        <v/>
      </c>
      <c r="D66" s="7"/>
      <c r="E66" s="17" t="str">
        <f t="shared" si="4"/>
        <v/>
      </c>
      <c r="F66" s="163"/>
    </row>
    <row r="67" spans="1:6" ht="21.95" customHeight="1" x14ac:dyDescent="0.25">
      <c r="A67" s="162"/>
      <c r="B67" s="8" t="s">
        <v>23</v>
      </c>
      <c r="C67" s="20" t="str">
        <f>IF(D67&gt;=1,'CADASTRAR-METAS'!$G$16,"")</f>
        <v/>
      </c>
      <c r="D67" s="7"/>
      <c r="E67" s="17" t="str">
        <f t="shared" si="4"/>
        <v/>
      </c>
      <c r="F67" s="163"/>
    </row>
    <row r="68" spans="1:6" ht="21.95" customHeight="1" x14ac:dyDescent="0.25">
      <c r="A68" s="162"/>
      <c r="B68" s="8" t="s">
        <v>24</v>
      </c>
      <c r="C68" s="20" t="str">
        <f>IF(D68&gt;=1,'CADASTRAR-METAS'!$G$16,"")</f>
        <v/>
      </c>
      <c r="D68" s="7"/>
      <c r="E68" s="18" t="str">
        <f t="shared" si="4"/>
        <v/>
      </c>
      <c r="F68" s="3"/>
    </row>
    <row r="69" spans="1:6" ht="21.95" customHeight="1" x14ac:dyDescent="0.3">
      <c r="A69" s="45" t="s">
        <v>25</v>
      </c>
      <c r="B69" s="46" t="s">
        <v>2</v>
      </c>
      <c r="C69" s="46" t="s">
        <v>26</v>
      </c>
      <c r="D69" s="46" t="s">
        <v>27</v>
      </c>
      <c r="E69" s="46" t="s">
        <v>30</v>
      </c>
      <c r="F69" s="46" t="s">
        <v>34</v>
      </c>
    </row>
    <row r="70" spans="1:6" ht="21.95" customHeight="1" x14ac:dyDescent="0.3">
      <c r="A70" s="162" t="str">
        <f>IF('CADASTRAR-METAS'!$C$16&lt;&gt;"",A57+1,"")</f>
        <v/>
      </c>
      <c r="B70" s="8" t="s">
        <v>13</v>
      </c>
      <c r="C70" s="20" t="str">
        <f>IF(D70&gt;=1,'CADASTRAR-METAS'!$G$16,"")</f>
        <v/>
      </c>
      <c r="D70" s="7"/>
      <c r="E70" s="16" t="str">
        <f>IF(D70&gt;=1,D70-C70,"")</f>
        <v/>
      </c>
      <c r="F70" s="29">
        <f>SUM(D70:D81)</f>
        <v>0</v>
      </c>
    </row>
    <row r="71" spans="1:6" ht="21.95" customHeight="1" x14ac:dyDescent="0.25">
      <c r="A71" s="162"/>
      <c r="B71" s="8" t="s">
        <v>14</v>
      </c>
      <c r="C71" s="20" t="str">
        <f>IF(D71&gt;=1,'CADASTRAR-METAS'!$G$16,"")</f>
        <v/>
      </c>
      <c r="D71" s="7"/>
      <c r="E71" s="17" t="str">
        <f t="shared" ref="E71:E81" si="5">IF(D71&gt;=1,D71-C71,"")</f>
        <v/>
      </c>
      <c r="F71" s="2"/>
    </row>
    <row r="72" spans="1:6" ht="21.95" customHeight="1" x14ac:dyDescent="0.3">
      <c r="A72" s="162"/>
      <c r="B72" s="8" t="s">
        <v>15</v>
      </c>
      <c r="C72" s="20" t="str">
        <f>IF(D72&gt;=1,'CADASTRAR-METAS'!$G$16,"")</f>
        <v/>
      </c>
      <c r="D72" s="7"/>
      <c r="E72" s="17" t="str">
        <f t="shared" si="5"/>
        <v/>
      </c>
      <c r="F72" s="33" t="s">
        <v>32</v>
      </c>
    </row>
    <row r="73" spans="1:6" ht="21.95" customHeight="1" x14ac:dyDescent="0.25">
      <c r="A73" s="162"/>
      <c r="B73" s="8" t="s">
        <v>16</v>
      </c>
      <c r="C73" s="20" t="str">
        <f>IF(D73&gt;=1,'CADASTRAR-METAS'!$G$16,"")</f>
        <v/>
      </c>
      <c r="D73" s="7"/>
      <c r="E73" s="17" t="str">
        <f t="shared" si="5"/>
        <v/>
      </c>
      <c r="F73" s="30">
        <f>SUM(C70:C81)</f>
        <v>0</v>
      </c>
    </row>
    <row r="74" spans="1:6" ht="21.95" customHeight="1" x14ac:dyDescent="0.25">
      <c r="A74" s="162"/>
      <c r="B74" s="8" t="s">
        <v>17</v>
      </c>
      <c r="C74" s="20" t="str">
        <f>IF(D74&gt;=1,'CADASTRAR-METAS'!$G$16,"")</f>
        <v/>
      </c>
      <c r="D74" s="7"/>
      <c r="E74" s="17" t="str">
        <f t="shared" si="5"/>
        <v/>
      </c>
      <c r="F74" s="34"/>
    </row>
    <row r="75" spans="1:6" ht="21.95" customHeight="1" x14ac:dyDescent="0.3">
      <c r="A75" s="162"/>
      <c r="B75" s="8" t="s">
        <v>18</v>
      </c>
      <c r="C75" s="20" t="str">
        <f>IF(D75&gt;=1,'CADASTRAR-METAS'!$G$16,"")</f>
        <v/>
      </c>
      <c r="D75" s="7"/>
      <c r="E75" s="17" t="str">
        <f t="shared" si="5"/>
        <v/>
      </c>
      <c r="F75" s="32" t="s">
        <v>30</v>
      </c>
    </row>
    <row r="76" spans="1:6" ht="21.95" customHeight="1" x14ac:dyDescent="0.25">
      <c r="A76" s="162"/>
      <c r="B76" s="8" t="s">
        <v>19</v>
      </c>
      <c r="C76" s="20" t="str">
        <f>IF(D76&gt;=1,'CADASTRAR-METAS'!$G$16,"")</f>
        <v/>
      </c>
      <c r="D76" s="7"/>
      <c r="E76" s="17" t="str">
        <f t="shared" si="5"/>
        <v/>
      </c>
      <c r="F76" s="31">
        <f>F70-F73</f>
        <v>0</v>
      </c>
    </row>
    <row r="77" spans="1:6" ht="21.95" customHeight="1" x14ac:dyDescent="0.25">
      <c r="A77" s="162"/>
      <c r="B77" s="8" t="s">
        <v>20</v>
      </c>
      <c r="C77" s="20" t="str">
        <f>IF(D77&gt;=1,'CADASTRAR-METAS'!$G$16,"")</f>
        <v/>
      </c>
      <c r="D77" s="7"/>
      <c r="E77" s="17" t="str">
        <f t="shared" si="5"/>
        <v/>
      </c>
      <c r="F77" s="2"/>
    </row>
    <row r="78" spans="1:6" ht="21.95" customHeight="1" x14ac:dyDescent="0.25">
      <c r="A78" s="162"/>
      <c r="B78" s="8" t="s">
        <v>21</v>
      </c>
      <c r="C78" s="20" t="str">
        <f>IF(D78&gt;=1,'CADASTRAR-METAS'!$G$16,"")</f>
        <v/>
      </c>
      <c r="D78" s="7"/>
      <c r="E78" s="17" t="str">
        <f t="shared" si="5"/>
        <v/>
      </c>
      <c r="F78" s="163" t="str">
        <f>IF(F76&gt;=1,"Parabéns você bateu sua meta","Você precisa melhorar")</f>
        <v>Você precisa melhorar</v>
      </c>
    </row>
    <row r="79" spans="1:6" ht="21.95" customHeight="1" x14ac:dyDescent="0.25">
      <c r="A79" s="162"/>
      <c r="B79" s="8" t="s">
        <v>22</v>
      </c>
      <c r="C79" s="20" t="str">
        <f>IF(D79&gt;=1,'CADASTRAR-METAS'!$G$16,"")</f>
        <v/>
      </c>
      <c r="D79" s="7"/>
      <c r="E79" s="17" t="str">
        <f t="shared" si="5"/>
        <v/>
      </c>
      <c r="F79" s="163"/>
    </row>
    <row r="80" spans="1:6" ht="21.95" customHeight="1" x14ac:dyDescent="0.25">
      <c r="A80" s="162"/>
      <c r="B80" s="8" t="s">
        <v>23</v>
      </c>
      <c r="C80" s="20" t="str">
        <f>IF(D80&gt;=1,'CADASTRAR-METAS'!$G$16,"")</f>
        <v/>
      </c>
      <c r="D80" s="7"/>
      <c r="E80" s="17" t="str">
        <f t="shared" si="5"/>
        <v/>
      </c>
      <c r="F80" s="163"/>
    </row>
    <row r="81" spans="1:6" ht="21.95" customHeight="1" x14ac:dyDescent="0.25">
      <c r="A81" s="162"/>
      <c r="B81" s="8" t="s">
        <v>24</v>
      </c>
      <c r="C81" s="20" t="str">
        <f>IF(D81&gt;=1,'CADASTRAR-METAS'!$G$16,"")</f>
        <v/>
      </c>
      <c r="D81" s="7"/>
      <c r="E81" s="18" t="str">
        <f t="shared" si="5"/>
        <v/>
      </c>
      <c r="F81" s="3"/>
    </row>
    <row r="82" spans="1:6" ht="21.95" customHeight="1" x14ac:dyDescent="0.3">
      <c r="A82" s="47" t="s">
        <v>25</v>
      </c>
      <c r="B82" s="48" t="s">
        <v>2</v>
      </c>
      <c r="C82" s="48" t="s">
        <v>26</v>
      </c>
      <c r="D82" s="48" t="s">
        <v>27</v>
      </c>
      <c r="E82" s="48" t="s">
        <v>30</v>
      </c>
      <c r="F82" s="48" t="s">
        <v>34</v>
      </c>
    </row>
    <row r="83" spans="1:6" ht="21.95" customHeight="1" x14ac:dyDescent="0.3">
      <c r="A83" s="162" t="str">
        <f>IF('CADASTRAR-METAS'!$C$16&lt;&gt;"",A70+1,"")</f>
        <v/>
      </c>
      <c r="B83" s="8" t="s">
        <v>13</v>
      </c>
      <c r="C83" s="20" t="str">
        <f>IF(D83&gt;=1,'CADASTRAR-METAS'!$G$16,"")</f>
        <v/>
      </c>
      <c r="D83" s="7"/>
      <c r="E83" s="16" t="str">
        <f>IF(D83&gt;=1,D83-C83,"")</f>
        <v/>
      </c>
      <c r="F83" s="29">
        <f>SUM(D83:D94)</f>
        <v>0</v>
      </c>
    </row>
    <row r="84" spans="1:6" ht="21.95" customHeight="1" x14ac:dyDescent="0.25">
      <c r="A84" s="162"/>
      <c r="B84" s="8" t="s">
        <v>14</v>
      </c>
      <c r="C84" s="20" t="str">
        <f>IF(D84&gt;=1,'CADASTRAR-METAS'!$G$16,"")</f>
        <v/>
      </c>
      <c r="D84" s="7"/>
      <c r="E84" s="17" t="str">
        <f t="shared" ref="E84:E94" si="6">IF(D84&gt;=1,D84-C84,"")</f>
        <v/>
      </c>
      <c r="F84" s="2"/>
    </row>
    <row r="85" spans="1:6" ht="21.95" customHeight="1" x14ac:dyDescent="0.3">
      <c r="A85" s="162"/>
      <c r="B85" s="8" t="s">
        <v>15</v>
      </c>
      <c r="C85" s="20" t="str">
        <f>IF(D85&gt;=1,'CADASTRAR-METAS'!$G$16,"")</f>
        <v/>
      </c>
      <c r="D85" s="7"/>
      <c r="E85" s="17" t="str">
        <f t="shared" si="6"/>
        <v/>
      </c>
      <c r="F85" s="33" t="s">
        <v>32</v>
      </c>
    </row>
    <row r="86" spans="1:6" ht="21.95" customHeight="1" x14ac:dyDescent="0.25">
      <c r="A86" s="162"/>
      <c r="B86" s="8" t="s">
        <v>16</v>
      </c>
      <c r="C86" s="20" t="str">
        <f>IF(D86&gt;=1,'CADASTRAR-METAS'!$G$16,"")</f>
        <v/>
      </c>
      <c r="D86" s="7"/>
      <c r="E86" s="17" t="str">
        <f t="shared" si="6"/>
        <v/>
      </c>
      <c r="F86" s="30">
        <f>SUM(C83:C94)</f>
        <v>0</v>
      </c>
    </row>
    <row r="87" spans="1:6" ht="21.95" customHeight="1" x14ac:dyDescent="0.25">
      <c r="A87" s="162"/>
      <c r="B87" s="8" t="s">
        <v>17</v>
      </c>
      <c r="C87" s="20" t="str">
        <f>IF(D87&gt;=1,'CADASTRAR-METAS'!$G$16,"")</f>
        <v/>
      </c>
      <c r="D87" s="7"/>
      <c r="E87" s="17" t="str">
        <f t="shared" si="6"/>
        <v/>
      </c>
      <c r="F87" s="34"/>
    </row>
    <row r="88" spans="1:6" ht="21.95" customHeight="1" x14ac:dyDescent="0.3">
      <c r="A88" s="162"/>
      <c r="B88" s="8" t="s">
        <v>18</v>
      </c>
      <c r="C88" s="20" t="str">
        <f>IF(D88&gt;=1,'CADASTRAR-METAS'!$G$16,"")</f>
        <v/>
      </c>
      <c r="D88" s="7"/>
      <c r="E88" s="17" t="str">
        <f t="shared" si="6"/>
        <v/>
      </c>
      <c r="F88" s="32" t="s">
        <v>30</v>
      </c>
    </row>
    <row r="89" spans="1:6" ht="21.95" customHeight="1" x14ac:dyDescent="0.25">
      <c r="A89" s="162"/>
      <c r="B89" s="8" t="s">
        <v>19</v>
      </c>
      <c r="C89" s="20" t="str">
        <f>IF(D89&gt;=1,'CADASTRAR-METAS'!$G$16,"")</f>
        <v/>
      </c>
      <c r="D89" s="7"/>
      <c r="E89" s="17" t="str">
        <f t="shared" si="6"/>
        <v/>
      </c>
      <c r="F89" s="31">
        <f>F83-F86</f>
        <v>0</v>
      </c>
    </row>
    <row r="90" spans="1:6" ht="21.95" customHeight="1" x14ac:dyDescent="0.25">
      <c r="A90" s="162"/>
      <c r="B90" s="8" t="s">
        <v>20</v>
      </c>
      <c r="C90" s="20" t="str">
        <f>IF(D90&gt;=1,'CADASTRAR-METAS'!$G$16,"")</f>
        <v/>
      </c>
      <c r="D90" s="7"/>
      <c r="E90" s="17" t="str">
        <f t="shared" si="6"/>
        <v/>
      </c>
      <c r="F90" s="2"/>
    </row>
    <row r="91" spans="1:6" ht="21.95" customHeight="1" x14ac:dyDescent="0.25">
      <c r="A91" s="162"/>
      <c r="B91" s="8" t="s">
        <v>21</v>
      </c>
      <c r="C91" s="20" t="str">
        <f>IF(D91&gt;=1,'CADASTRAR-METAS'!$G$16,"")</f>
        <v/>
      </c>
      <c r="D91" s="7"/>
      <c r="E91" s="17" t="str">
        <f t="shared" si="6"/>
        <v/>
      </c>
      <c r="F91" s="163" t="str">
        <f>IF(F89&gt;=1,"Parabéns você bateu sua meta","Você precisa melhorar")</f>
        <v>Você precisa melhorar</v>
      </c>
    </row>
    <row r="92" spans="1:6" ht="21.95" customHeight="1" x14ac:dyDescent="0.25">
      <c r="A92" s="162"/>
      <c r="B92" s="8" t="s">
        <v>22</v>
      </c>
      <c r="C92" s="20" t="str">
        <f>IF(D92&gt;=1,'CADASTRAR-METAS'!$G$16,"")</f>
        <v/>
      </c>
      <c r="D92" s="7"/>
      <c r="E92" s="17" t="str">
        <f t="shared" si="6"/>
        <v/>
      </c>
      <c r="F92" s="163"/>
    </row>
    <row r="93" spans="1:6" ht="21.95" customHeight="1" x14ac:dyDescent="0.25">
      <c r="A93" s="162"/>
      <c r="B93" s="8" t="s">
        <v>23</v>
      </c>
      <c r="C93" s="20" t="str">
        <f>IF(D93&gt;=1,'CADASTRAR-METAS'!$G$16,"")</f>
        <v/>
      </c>
      <c r="D93" s="7"/>
      <c r="E93" s="17" t="str">
        <f t="shared" si="6"/>
        <v/>
      </c>
      <c r="F93" s="163"/>
    </row>
    <row r="94" spans="1:6" ht="21.95" customHeight="1" x14ac:dyDescent="0.25">
      <c r="A94" s="162"/>
      <c r="B94" s="8" t="s">
        <v>24</v>
      </c>
      <c r="C94" s="20" t="str">
        <f>IF(D94&gt;=1,'CADASTRAR-METAS'!$G$16,"")</f>
        <v/>
      </c>
      <c r="D94" s="7"/>
      <c r="E94" s="18" t="str">
        <f t="shared" si="6"/>
        <v/>
      </c>
      <c r="F94" s="3"/>
    </row>
    <row r="95" spans="1:6" ht="21.95" customHeight="1" x14ac:dyDescent="0.3">
      <c r="A95" s="49" t="s">
        <v>25</v>
      </c>
      <c r="B95" s="50" t="s">
        <v>2</v>
      </c>
      <c r="C95" s="50" t="s">
        <v>26</v>
      </c>
      <c r="D95" s="50" t="s">
        <v>27</v>
      </c>
      <c r="E95" s="50" t="s">
        <v>30</v>
      </c>
      <c r="F95" s="50" t="s">
        <v>34</v>
      </c>
    </row>
    <row r="96" spans="1:6" ht="21.95" customHeight="1" x14ac:dyDescent="0.3">
      <c r="A96" s="162" t="str">
        <f>IF('CADASTRAR-METAS'!$C$16&lt;&gt;"",A83+1,"")</f>
        <v/>
      </c>
      <c r="B96" s="8" t="s">
        <v>13</v>
      </c>
      <c r="C96" s="20" t="str">
        <f>IF(D96&gt;=1,'CADASTRAR-METAS'!$G$16,"")</f>
        <v/>
      </c>
      <c r="D96" s="7"/>
      <c r="E96" s="16" t="str">
        <f>IF(D96&gt;=1,D96-C96,"")</f>
        <v/>
      </c>
      <c r="F96" s="29">
        <f>SUM(D96:D107)</f>
        <v>0</v>
      </c>
    </row>
    <row r="97" spans="1:6" ht="21.95" customHeight="1" x14ac:dyDescent="0.25">
      <c r="A97" s="162"/>
      <c r="B97" s="8" t="s">
        <v>14</v>
      </c>
      <c r="C97" s="20" t="str">
        <f>IF(D97&gt;=1,'CADASTRAR-METAS'!$G$16,"")</f>
        <v/>
      </c>
      <c r="D97" s="7"/>
      <c r="E97" s="17" t="str">
        <f t="shared" ref="E97:E107" si="7">IF(D97&gt;=1,D97-C97,"")</f>
        <v/>
      </c>
      <c r="F97" s="2"/>
    </row>
    <row r="98" spans="1:6" ht="21.95" customHeight="1" x14ac:dyDescent="0.3">
      <c r="A98" s="162"/>
      <c r="B98" s="8" t="s">
        <v>15</v>
      </c>
      <c r="C98" s="20" t="str">
        <f>IF(D98&gt;=1,'CADASTRAR-METAS'!$G$16,"")</f>
        <v/>
      </c>
      <c r="D98" s="7"/>
      <c r="E98" s="17" t="str">
        <f t="shared" si="7"/>
        <v/>
      </c>
      <c r="F98" s="33" t="s">
        <v>32</v>
      </c>
    </row>
    <row r="99" spans="1:6" ht="21.95" customHeight="1" x14ac:dyDescent="0.25">
      <c r="A99" s="162"/>
      <c r="B99" s="8" t="s">
        <v>16</v>
      </c>
      <c r="C99" s="20" t="str">
        <f>IF(D99&gt;=1,'CADASTRAR-METAS'!$G$16,"")</f>
        <v/>
      </c>
      <c r="D99" s="7"/>
      <c r="E99" s="17" t="str">
        <f t="shared" si="7"/>
        <v/>
      </c>
      <c r="F99" s="30">
        <f>SUM(C96:C107)</f>
        <v>0</v>
      </c>
    </row>
    <row r="100" spans="1:6" ht="21.95" customHeight="1" x14ac:dyDescent="0.25">
      <c r="A100" s="162"/>
      <c r="B100" s="8" t="s">
        <v>17</v>
      </c>
      <c r="C100" s="20" t="str">
        <f>IF(D100&gt;=1,'CADASTRAR-METAS'!$G$16,"")</f>
        <v/>
      </c>
      <c r="D100" s="7"/>
      <c r="E100" s="17" t="str">
        <f t="shared" si="7"/>
        <v/>
      </c>
      <c r="F100" s="34"/>
    </row>
    <row r="101" spans="1:6" ht="21.95" customHeight="1" x14ac:dyDescent="0.3">
      <c r="A101" s="162"/>
      <c r="B101" s="8" t="s">
        <v>18</v>
      </c>
      <c r="C101" s="20" t="str">
        <f>IF(D101&gt;=1,'CADASTRAR-METAS'!$G$16,"")</f>
        <v/>
      </c>
      <c r="D101" s="7"/>
      <c r="E101" s="17" t="str">
        <f t="shared" si="7"/>
        <v/>
      </c>
      <c r="F101" s="32" t="s">
        <v>30</v>
      </c>
    </row>
    <row r="102" spans="1:6" ht="21.95" customHeight="1" x14ac:dyDescent="0.25">
      <c r="A102" s="162"/>
      <c r="B102" s="8" t="s">
        <v>19</v>
      </c>
      <c r="C102" s="20" t="str">
        <f>IF(D102&gt;=1,'CADASTRAR-METAS'!$G$16,"")</f>
        <v/>
      </c>
      <c r="D102" s="7"/>
      <c r="E102" s="17" t="str">
        <f t="shared" si="7"/>
        <v/>
      </c>
      <c r="F102" s="31">
        <f>F96-F99</f>
        <v>0</v>
      </c>
    </row>
    <row r="103" spans="1:6" ht="21.95" customHeight="1" x14ac:dyDescent="0.25">
      <c r="A103" s="162"/>
      <c r="B103" s="8" t="s">
        <v>20</v>
      </c>
      <c r="C103" s="20" t="str">
        <f>IF(D103&gt;=1,'CADASTRAR-METAS'!$G$16,"")</f>
        <v/>
      </c>
      <c r="D103" s="7"/>
      <c r="E103" s="17" t="str">
        <f t="shared" si="7"/>
        <v/>
      </c>
      <c r="F103" s="2"/>
    </row>
    <row r="104" spans="1:6" ht="21.95" customHeight="1" x14ac:dyDescent="0.25">
      <c r="A104" s="162"/>
      <c r="B104" s="8" t="s">
        <v>21</v>
      </c>
      <c r="C104" s="20" t="str">
        <f>IF(D104&gt;=1,'CADASTRAR-METAS'!$G$16,"")</f>
        <v/>
      </c>
      <c r="D104" s="7"/>
      <c r="E104" s="17" t="str">
        <f t="shared" si="7"/>
        <v/>
      </c>
      <c r="F104" s="163" t="str">
        <f>IF(F102&gt;=1,"Parabéns você bateu sua meta","Você precisa melhorar")</f>
        <v>Você precisa melhorar</v>
      </c>
    </row>
    <row r="105" spans="1:6" ht="21.95" customHeight="1" x14ac:dyDescent="0.25">
      <c r="A105" s="162"/>
      <c r="B105" s="8" t="s">
        <v>22</v>
      </c>
      <c r="C105" s="20" t="str">
        <f>IF(D105&gt;=1,'CADASTRAR-METAS'!$G$16,"")</f>
        <v/>
      </c>
      <c r="D105" s="7"/>
      <c r="E105" s="17" t="str">
        <f t="shared" si="7"/>
        <v/>
      </c>
      <c r="F105" s="163"/>
    </row>
    <row r="106" spans="1:6" ht="21.95" customHeight="1" x14ac:dyDescent="0.25">
      <c r="A106" s="162"/>
      <c r="B106" s="8" t="s">
        <v>23</v>
      </c>
      <c r="C106" s="20" t="str">
        <f>IF(D106&gt;=1,'CADASTRAR-METAS'!$G$16,"")</f>
        <v/>
      </c>
      <c r="D106" s="7"/>
      <c r="E106" s="17" t="str">
        <f t="shared" si="7"/>
        <v/>
      </c>
      <c r="F106" s="163"/>
    </row>
    <row r="107" spans="1:6" ht="21.95" customHeight="1" x14ac:dyDescent="0.25">
      <c r="A107" s="162"/>
      <c r="B107" s="8" t="s">
        <v>24</v>
      </c>
      <c r="C107" s="20" t="str">
        <f>IF(D107&gt;=1,'CADASTRAR-METAS'!$G$16,"")</f>
        <v/>
      </c>
      <c r="D107" s="7"/>
      <c r="E107" s="18" t="str">
        <f t="shared" si="7"/>
        <v/>
      </c>
      <c r="F107" s="3"/>
    </row>
    <row r="108" spans="1:6" ht="21.95" customHeight="1" x14ac:dyDescent="0.3">
      <c r="A108" s="51" t="s">
        <v>25</v>
      </c>
      <c r="B108" s="52" t="s">
        <v>2</v>
      </c>
      <c r="C108" s="52" t="s">
        <v>26</v>
      </c>
      <c r="D108" s="52" t="s">
        <v>27</v>
      </c>
      <c r="E108" s="52" t="s">
        <v>30</v>
      </c>
      <c r="F108" s="52" t="s">
        <v>34</v>
      </c>
    </row>
    <row r="109" spans="1:6" ht="21.95" customHeight="1" x14ac:dyDescent="0.3">
      <c r="A109" s="162" t="str">
        <f>IF('CADASTRAR-METAS'!$C$16&lt;&gt;"",A96+1,"")</f>
        <v/>
      </c>
      <c r="B109" s="8" t="s">
        <v>13</v>
      </c>
      <c r="C109" s="20" t="str">
        <f>IF(D109&gt;=1,'CADASTRAR-METAS'!$G$16,"")</f>
        <v/>
      </c>
      <c r="D109" s="7"/>
      <c r="E109" s="16" t="str">
        <f>IF(D109&gt;=1,D109-C109,"")</f>
        <v/>
      </c>
      <c r="F109" s="29">
        <f>SUM(D109:D120)</f>
        <v>0</v>
      </c>
    </row>
    <row r="110" spans="1:6" ht="21.95" customHeight="1" x14ac:dyDescent="0.25">
      <c r="A110" s="162"/>
      <c r="B110" s="8" t="s">
        <v>14</v>
      </c>
      <c r="C110" s="20" t="str">
        <f>IF(D110&gt;=1,'CADASTRAR-METAS'!$G$16,"")</f>
        <v/>
      </c>
      <c r="D110" s="7"/>
      <c r="E110" s="17" t="str">
        <f t="shared" ref="E110:E120" si="8">IF(D110&gt;=1,D110-C110,"")</f>
        <v/>
      </c>
      <c r="F110" s="2"/>
    </row>
    <row r="111" spans="1:6" ht="21.95" customHeight="1" x14ac:dyDescent="0.3">
      <c r="A111" s="162"/>
      <c r="B111" s="8" t="s">
        <v>15</v>
      </c>
      <c r="C111" s="20" t="str">
        <f>IF(D111&gt;=1,'CADASTRAR-METAS'!$G$16,"")</f>
        <v/>
      </c>
      <c r="D111" s="7"/>
      <c r="E111" s="17" t="str">
        <f t="shared" si="8"/>
        <v/>
      </c>
      <c r="F111" s="33" t="s">
        <v>32</v>
      </c>
    </row>
    <row r="112" spans="1:6" ht="21.95" customHeight="1" x14ac:dyDescent="0.25">
      <c r="A112" s="162"/>
      <c r="B112" s="8" t="s">
        <v>16</v>
      </c>
      <c r="C112" s="20" t="str">
        <f>IF(D112&gt;=1,'CADASTRAR-METAS'!$G$16,"")</f>
        <v/>
      </c>
      <c r="D112" s="7"/>
      <c r="E112" s="17" t="str">
        <f t="shared" si="8"/>
        <v/>
      </c>
      <c r="F112" s="30">
        <f>SUM(C109:C120)</f>
        <v>0</v>
      </c>
    </row>
    <row r="113" spans="1:6" ht="21.95" customHeight="1" x14ac:dyDescent="0.25">
      <c r="A113" s="162"/>
      <c r="B113" s="8" t="s">
        <v>17</v>
      </c>
      <c r="C113" s="20" t="str">
        <f>IF(D113&gt;=1,'CADASTRAR-METAS'!$G$16,"")</f>
        <v/>
      </c>
      <c r="D113" s="7"/>
      <c r="E113" s="17" t="str">
        <f t="shared" si="8"/>
        <v/>
      </c>
      <c r="F113" s="34"/>
    </row>
    <row r="114" spans="1:6" ht="21.95" customHeight="1" x14ac:dyDescent="0.3">
      <c r="A114" s="162"/>
      <c r="B114" s="8" t="s">
        <v>18</v>
      </c>
      <c r="C114" s="20" t="str">
        <f>IF(D114&gt;=1,'CADASTRAR-METAS'!$G$16,"")</f>
        <v/>
      </c>
      <c r="D114" s="7"/>
      <c r="E114" s="17" t="str">
        <f t="shared" si="8"/>
        <v/>
      </c>
      <c r="F114" s="32" t="s">
        <v>30</v>
      </c>
    </row>
    <row r="115" spans="1:6" ht="21.95" customHeight="1" x14ac:dyDescent="0.25">
      <c r="A115" s="162"/>
      <c r="B115" s="8" t="s">
        <v>19</v>
      </c>
      <c r="C115" s="20" t="str">
        <f>IF(D115&gt;=1,'CADASTRAR-METAS'!$G$16,"")</f>
        <v/>
      </c>
      <c r="D115" s="7"/>
      <c r="E115" s="17" t="str">
        <f t="shared" si="8"/>
        <v/>
      </c>
      <c r="F115" s="31">
        <f>F109-F112</f>
        <v>0</v>
      </c>
    </row>
    <row r="116" spans="1:6" ht="21.95" customHeight="1" x14ac:dyDescent="0.25">
      <c r="A116" s="162"/>
      <c r="B116" s="8" t="s">
        <v>20</v>
      </c>
      <c r="C116" s="20" t="str">
        <f>IF(D116&gt;=1,'CADASTRAR-METAS'!$G$16,"")</f>
        <v/>
      </c>
      <c r="D116" s="7"/>
      <c r="E116" s="17" t="str">
        <f t="shared" si="8"/>
        <v/>
      </c>
      <c r="F116" s="2"/>
    </row>
    <row r="117" spans="1:6" ht="21.95" customHeight="1" x14ac:dyDescent="0.25">
      <c r="A117" s="162"/>
      <c r="B117" s="8" t="s">
        <v>21</v>
      </c>
      <c r="C117" s="20" t="str">
        <f>IF(D117&gt;=1,'CADASTRAR-METAS'!$G$16,"")</f>
        <v/>
      </c>
      <c r="D117" s="7"/>
      <c r="E117" s="17" t="str">
        <f t="shared" si="8"/>
        <v/>
      </c>
      <c r="F117" s="163" t="str">
        <f>IF(F115&gt;=1,"Parabéns você bateu sua meta","Você precisa melhorar")</f>
        <v>Você precisa melhorar</v>
      </c>
    </row>
    <row r="118" spans="1:6" ht="21.95" customHeight="1" x14ac:dyDescent="0.25">
      <c r="A118" s="162"/>
      <c r="B118" s="8" t="s">
        <v>22</v>
      </c>
      <c r="C118" s="20" t="str">
        <f>IF(D118&gt;=1,'CADASTRAR-METAS'!$G$16,"")</f>
        <v/>
      </c>
      <c r="D118" s="7"/>
      <c r="E118" s="17" t="str">
        <f t="shared" si="8"/>
        <v/>
      </c>
      <c r="F118" s="163"/>
    </row>
    <row r="119" spans="1:6" ht="21.95" customHeight="1" x14ac:dyDescent="0.25">
      <c r="A119" s="162"/>
      <c r="B119" s="8" t="s">
        <v>23</v>
      </c>
      <c r="C119" s="20" t="str">
        <f>IF(D119&gt;=1,'CADASTRAR-METAS'!$G$16,"")</f>
        <v/>
      </c>
      <c r="D119" s="7"/>
      <c r="E119" s="17" t="str">
        <f t="shared" si="8"/>
        <v/>
      </c>
      <c r="F119" s="163"/>
    </row>
    <row r="120" spans="1:6" ht="21.95" customHeight="1" x14ac:dyDescent="0.25">
      <c r="A120" s="162"/>
      <c r="B120" s="8" t="s">
        <v>24</v>
      </c>
      <c r="C120" s="20" t="str">
        <f>IF(D120&gt;=1,'CADASTRAR-METAS'!$G$16,"")</f>
        <v/>
      </c>
      <c r="D120" s="7"/>
      <c r="E120" s="18" t="str">
        <f t="shared" si="8"/>
        <v/>
      </c>
      <c r="F120" s="3"/>
    </row>
    <row r="121" spans="1:6" ht="21.95" customHeight="1" x14ac:dyDescent="0.3">
      <c r="A121" s="53" t="s">
        <v>25</v>
      </c>
      <c r="B121" s="54" t="s">
        <v>2</v>
      </c>
      <c r="C121" s="54" t="s">
        <v>26</v>
      </c>
      <c r="D121" s="54" t="s">
        <v>27</v>
      </c>
      <c r="E121" s="54" t="s">
        <v>30</v>
      </c>
      <c r="F121" s="54" t="s">
        <v>34</v>
      </c>
    </row>
    <row r="122" spans="1:6" ht="21.95" customHeight="1" x14ac:dyDescent="0.3">
      <c r="A122" s="162" t="str">
        <f>IF('CADASTRAR-METAS'!$C$16&lt;&gt;"",A109+1,"")</f>
        <v/>
      </c>
      <c r="B122" s="8" t="s">
        <v>13</v>
      </c>
      <c r="C122" s="20" t="str">
        <f>IF(D122&gt;=1,'CADASTRAR-METAS'!$G$16,"")</f>
        <v/>
      </c>
      <c r="D122" s="7"/>
      <c r="E122" s="16" t="str">
        <f>IF(D122&gt;=1,D122-C122,"")</f>
        <v/>
      </c>
      <c r="F122" s="29">
        <f>SUM(D122:D133)</f>
        <v>0</v>
      </c>
    </row>
    <row r="123" spans="1:6" ht="21.95" customHeight="1" x14ac:dyDescent="0.25">
      <c r="A123" s="162"/>
      <c r="B123" s="8" t="s">
        <v>14</v>
      </c>
      <c r="C123" s="20" t="str">
        <f>IF(D123&gt;=1,'CADASTRAR-METAS'!$G$16,"")</f>
        <v/>
      </c>
      <c r="D123" s="7"/>
      <c r="E123" s="17" t="str">
        <f t="shared" ref="E123:E133" si="9">IF(D123&gt;=1,D123-C123,"")</f>
        <v/>
      </c>
      <c r="F123" s="2"/>
    </row>
    <row r="124" spans="1:6" ht="21.95" customHeight="1" x14ac:dyDescent="0.3">
      <c r="A124" s="162"/>
      <c r="B124" s="8" t="s">
        <v>15</v>
      </c>
      <c r="C124" s="20" t="str">
        <f>IF(D124&gt;=1,'CADASTRAR-METAS'!$G$16,"")</f>
        <v/>
      </c>
      <c r="D124" s="7"/>
      <c r="E124" s="17" t="str">
        <f t="shared" si="9"/>
        <v/>
      </c>
      <c r="F124" s="33" t="s">
        <v>32</v>
      </c>
    </row>
    <row r="125" spans="1:6" ht="21.95" customHeight="1" x14ac:dyDescent="0.25">
      <c r="A125" s="162"/>
      <c r="B125" s="8" t="s">
        <v>16</v>
      </c>
      <c r="C125" s="20" t="str">
        <f>IF(D125&gt;=1,'CADASTRAR-METAS'!$G$16,"")</f>
        <v/>
      </c>
      <c r="D125" s="7"/>
      <c r="E125" s="17" t="str">
        <f t="shared" si="9"/>
        <v/>
      </c>
      <c r="F125" s="30">
        <f>SUM(C122:C133)</f>
        <v>0</v>
      </c>
    </row>
    <row r="126" spans="1:6" ht="21.95" customHeight="1" x14ac:dyDescent="0.25">
      <c r="A126" s="162"/>
      <c r="B126" s="8" t="s">
        <v>17</v>
      </c>
      <c r="C126" s="20" t="str">
        <f>IF(D126&gt;=1,'CADASTRAR-METAS'!$G$16,"")</f>
        <v/>
      </c>
      <c r="D126" s="7"/>
      <c r="E126" s="17" t="str">
        <f t="shared" si="9"/>
        <v/>
      </c>
      <c r="F126" s="34"/>
    </row>
    <row r="127" spans="1:6" ht="21.95" customHeight="1" x14ac:dyDescent="0.3">
      <c r="A127" s="162"/>
      <c r="B127" s="8" t="s">
        <v>18</v>
      </c>
      <c r="C127" s="20" t="str">
        <f>IF(D127&gt;=1,'CADASTRAR-METAS'!$G$16,"")</f>
        <v/>
      </c>
      <c r="D127" s="7"/>
      <c r="E127" s="17" t="str">
        <f t="shared" si="9"/>
        <v/>
      </c>
      <c r="F127" s="32" t="s">
        <v>30</v>
      </c>
    </row>
    <row r="128" spans="1:6" ht="21.95" customHeight="1" x14ac:dyDescent="0.25">
      <c r="A128" s="162"/>
      <c r="B128" s="8" t="s">
        <v>19</v>
      </c>
      <c r="C128" s="20" t="str">
        <f>IF(D128&gt;=1,'CADASTRAR-METAS'!$G$16,"")</f>
        <v/>
      </c>
      <c r="D128" s="7"/>
      <c r="E128" s="17" t="str">
        <f t="shared" si="9"/>
        <v/>
      </c>
      <c r="F128" s="31">
        <f>F122-F125</f>
        <v>0</v>
      </c>
    </row>
    <row r="129" spans="1:6" ht="21.95" customHeight="1" x14ac:dyDescent="0.25">
      <c r="A129" s="162"/>
      <c r="B129" s="8" t="s">
        <v>20</v>
      </c>
      <c r="C129" s="20" t="str">
        <f>IF(D129&gt;=1,'CADASTRAR-METAS'!$G$16,"")</f>
        <v/>
      </c>
      <c r="D129" s="7"/>
      <c r="E129" s="17" t="str">
        <f t="shared" si="9"/>
        <v/>
      </c>
      <c r="F129" s="2"/>
    </row>
    <row r="130" spans="1:6" ht="21.95" customHeight="1" x14ac:dyDescent="0.25">
      <c r="A130" s="162"/>
      <c r="B130" s="8" t="s">
        <v>21</v>
      </c>
      <c r="C130" s="20" t="str">
        <f>IF(D130&gt;=1,'CADASTRAR-METAS'!$G$16,"")</f>
        <v/>
      </c>
      <c r="D130" s="7"/>
      <c r="E130" s="17" t="str">
        <f t="shared" si="9"/>
        <v/>
      </c>
      <c r="F130" s="163" t="str">
        <f>IF(F128&gt;=1,"Parabéns você bateu sua meta","Você precisa melhorar")</f>
        <v>Você precisa melhorar</v>
      </c>
    </row>
    <row r="131" spans="1:6" ht="21.95" customHeight="1" x14ac:dyDescent="0.25">
      <c r="A131" s="162"/>
      <c r="B131" s="8" t="s">
        <v>22</v>
      </c>
      <c r="C131" s="20" t="str">
        <f>IF(D131&gt;=1,'CADASTRAR-METAS'!$G$16,"")</f>
        <v/>
      </c>
      <c r="D131" s="7"/>
      <c r="E131" s="17" t="str">
        <f t="shared" si="9"/>
        <v/>
      </c>
      <c r="F131" s="163"/>
    </row>
    <row r="132" spans="1:6" ht="21.95" customHeight="1" x14ac:dyDescent="0.25">
      <c r="A132" s="162"/>
      <c r="B132" s="8" t="s">
        <v>23</v>
      </c>
      <c r="C132" s="20" t="str">
        <f>IF(D132&gt;=1,'CADASTRAR-METAS'!$G$16,"")</f>
        <v/>
      </c>
      <c r="D132" s="7"/>
      <c r="E132" s="17" t="str">
        <f t="shared" si="9"/>
        <v/>
      </c>
      <c r="F132" s="163"/>
    </row>
    <row r="133" spans="1:6" ht="21.95" customHeight="1" x14ac:dyDescent="0.25">
      <c r="A133" s="162"/>
      <c r="B133" s="8" t="s">
        <v>24</v>
      </c>
      <c r="C133" s="20" t="str">
        <f>IF(D133&gt;=1,'CADASTRAR-METAS'!$G$16,"")</f>
        <v/>
      </c>
      <c r="D133" s="7"/>
      <c r="E133" s="18" t="str">
        <f t="shared" si="9"/>
        <v/>
      </c>
      <c r="F133" s="3"/>
    </row>
    <row r="135" spans="1:6" x14ac:dyDescent="0.25">
      <c r="A135" s="24"/>
      <c r="B135" s="24"/>
      <c r="C135" s="24"/>
      <c r="D135" s="24"/>
      <c r="E135" s="24"/>
      <c r="F135" s="24"/>
    </row>
    <row r="136" spans="1:6" x14ac:dyDescent="0.25">
      <c r="A136" s="24"/>
      <c r="B136" s="24"/>
      <c r="C136" s="24"/>
      <c r="D136" s="24"/>
      <c r="E136" s="24"/>
      <c r="F136" s="26">
        <f>F5+F18+F31+F44+F57+F70+F83+F96+F109+F122</f>
        <v>0</v>
      </c>
    </row>
    <row r="137" spans="1:6" x14ac:dyDescent="0.25">
      <c r="A137" s="24"/>
      <c r="B137" s="24"/>
      <c r="C137" s="24"/>
      <c r="D137" s="24"/>
      <c r="E137" s="24"/>
      <c r="F137" s="24"/>
    </row>
  </sheetData>
  <sheetProtection algorithmName="SHA-512" hashValue="2EwmGiLVioej27DAJzW+wtXOl+BjixGkhOqwbyswtBei9aKmZgM7Td7qRcF3H7sVwFarCnaEil3KRDlM47hojg==" saltValue="rL8c675SLIbfU812HLZJbg==" spinCount="100000" sheet="1" objects="1" scenarios="1"/>
  <mergeCells count="24">
    <mergeCell ref="A109:A120"/>
    <mergeCell ref="F117:F119"/>
    <mergeCell ref="A122:A133"/>
    <mergeCell ref="F130:F132"/>
    <mergeCell ref="A70:A81"/>
    <mergeCell ref="F78:F80"/>
    <mergeCell ref="A83:A94"/>
    <mergeCell ref="F91:F93"/>
    <mergeCell ref="A96:A107"/>
    <mergeCell ref="F104:F106"/>
    <mergeCell ref="A31:A42"/>
    <mergeCell ref="F39:F41"/>
    <mergeCell ref="A44:A55"/>
    <mergeCell ref="F52:F54"/>
    <mergeCell ref="A57:A68"/>
    <mergeCell ref="F65:F67"/>
    <mergeCell ref="A18:A29"/>
    <mergeCell ref="F26:F28"/>
    <mergeCell ref="H2:I3"/>
    <mergeCell ref="H10:H11"/>
    <mergeCell ref="D2:E2"/>
    <mergeCell ref="H22:I23"/>
    <mergeCell ref="A5:A16"/>
    <mergeCell ref="F13:F15"/>
  </mergeCells>
  <conditionalFormatting sqref="E5:E16">
    <cfRule type="cellIs" dxfId="92" priority="31" operator="greaterThanOrEqual">
      <formula>1</formula>
    </cfRule>
    <cfRule type="cellIs" dxfId="91" priority="32" operator="lessThan">
      <formula>0</formula>
    </cfRule>
  </conditionalFormatting>
  <conditionalFormatting sqref="F11">
    <cfRule type="cellIs" dxfId="90" priority="30" operator="lessThanOrEqual">
      <formula>0</formula>
    </cfRule>
  </conditionalFormatting>
  <conditionalFormatting sqref="E18:E29">
    <cfRule type="cellIs" dxfId="89" priority="28" operator="greaterThanOrEqual">
      <formula>1</formula>
    </cfRule>
    <cfRule type="cellIs" dxfId="88" priority="29" operator="lessThan">
      <formula>0</formula>
    </cfRule>
  </conditionalFormatting>
  <conditionalFormatting sqref="E31:E42">
    <cfRule type="cellIs" dxfId="87" priority="26" operator="greaterThanOrEqual">
      <formula>1</formula>
    </cfRule>
    <cfRule type="cellIs" dxfId="86" priority="27" operator="lessThan">
      <formula>0</formula>
    </cfRule>
  </conditionalFormatting>
  <conditionalFormatting sqref="E44:E55">
    <cfRule type="cellIs" dxfId="85" priority="24" operator="greaterThanOrEqual">
      <formula>1</formula>
    </cfRule>
    <cfRule type="cellIs" dxfId="84" priority="25" operator="lessThan">
      <formula>0</formula>
    </cfRule>
  </conditionalFormatting>
  <conditionalFormatting sqref="E57:E68">
    <cfRule type="cellIs" dxfId="83" priority="22" operator="greaterThanOrEqual">
      <formula>1</formula>
    </cfRule>
    <cfRule type="cellIs" dxfId="82" priority="23" operator="lessThan">
      <formula>0</formula>
    </cfRule>
  </conditionalFormatting>
  <conditionalFormatting sqref="E70:E81">
    <cfRule type="cellIs" dxfId="81" priority="20" operator="greaterThanOrEqual">
      <formula>1</formula>
    </cfRule>
    <cfRule type="cellIs" dxfId="80" priority="21" operator="lessThan">
      <formula>0</formula>
    </cfRule>
  </conditionalFormatting>
  <conditionalFormatting sqref="E83:E94">
    <cfRule type="cellIs" dxfId="79" priority="18" operator="greaterThanOrEqual">
      <formula>1</formula>
    </cfRule>
    <cfRule type="cellIs" dxfId="78" priority="19" operator="lessThan">
      <formula>0</formula>
    </cfRule>
  </conditionalFormatting>
  <conditionalFormatting sqref="E96:E107">
    <cfRule type="cellIs" dxfId="77" priority="16" operator="greaterThanOrEqual">
      <formula>1</formula>
    </cfRule>
    <cfRule type="cellIs" dxfId="76" priority="17" operator="lessThan">
      <formula>0</formula>
    </cfRule>
  </conditionalFormatting>
  <conditionalFormatting sqref="E109:E120">
    <cfRule type="cellIs" dxfId="75" priority="14" operator="greaterThanOrEqual">
      <formula>1</formula>
    </cfRule>
    <cfRule type="cellIs" dxfId="74" priority="15" operator="lessThan">
      <formula>0</formula>
    </cfRule>
  </conditionalFormatting>
  <conditionalFormatting sqref="E122:E133">
    <cfRule type="cellIs" dxfId="73" priority="12" operator="greaterThanOrEqual">
      <formula>1</formula>
    </cfRule>
    <cfRule type="cellIs" dxfId="72" priority="13" operator="lessThan">
      <formula>0</formula>
    </cfRule>
  </conditionalFormatting>
  <conditionalFormatting sqref="F24">
    <cfRule type="cellIs" dxfId="71" priority="11" operator="lessThanOrEqual">
      <formula>0</formula>
    </cfRule>
  </conditionalFormatting>
  <conditionalFormatting sqref="F37">
    <cfRule type="cellIs" dxfId="70" priority="10" operator="lessThanOrEqual">
      <formula>0</formula>
    </cfRule>
  </conditionalFormatting>
  <conditionalFormatting sqref="F50">
    <cfRule type="cellIs" dxfId="69" priority="9" operator="lessThanOrEqual">
      <formula>0</formula>
    </cfRule>
  </conditionalFormatting>
  <conditionalFormatting sqref="F63">
    <cfRule type="cellIs" dxfId="68" priority="8" operator="lessThanOrEqual">
      <formula>0</formula>
    </cfRule>
  </conditionalFormatting>
  <conditionalFormatting sqref="F76">
    <cfRule type="cellIs" dxfId="67" priority="7" operator="lessThanOrEqual">
      <formula>0</formula>
    </cfRule>
  </conditionalFormatting>
  <conditionalFormatting sqref="F89">
    <cfRule type="cellIs" dxfId="66" priority="6" operator="lessThanOrEqual">
      <formula>0</formula>
    </cfRule>
  </conditionalFormatting>
  <conditionalFormatting sqref="F102">
    <cfRule type="cellIs" dxfId="65" priority="5" operator="lessThanOrEqual">
      <formula>0</formula>
    </cfRule>
  </conditionalFormatting>
  <conditionalFormatting sqref="F115">
    <cfRule type="cellIs" dxfId="64" priority="4" operator="lessThanOrEqual">
      <formula>0</formula>
    </cfRule>
  </conditionalFormatting>
  <conditionalFormatting sqref="F128">
    <cfRule type="cellIs" dxfId="63" priority="3" operator="lessThanOrEqual">
      <formula>0</formula>
    </cfRule>
  </conditionalFormatting>
  <conditionalFormatting sqref="I10">
    <cfRule type="cellIs" dxfId="62" priority="1" operator="lessThan">
      <formula>0</formula>
    </cfRule>
  </conditionalFormatting>
  <pageMargins left="0.511811024" right="0.511811024" top="0.78740157499999996" bottom="0.78740157499999996" header="0.31496062000000002" footer="0.31496062000000002"/>
  <drawing r:id="rId1"/>
  <picture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B4329-2CC1-4BEB-836D-8BA3FF81CDA0}">
  <dimension ref="A1:I137"/>
  <sheetViews>
    <sheetView workbookViewId="0">
      <selection activeCell="G2" sqref="G2"/>
    </sheetView>
  </sheetViews>
  <sheetFormatPr defaultRowHeight="15" x14ac:dyDescent="0.25"/>
  <cols>
    <col min="1" max="1" width="14.28515625" bestFit="1" customWidth="1"/>
    <col min="2" max="2" width="16.85546875" customWidth="1"/>
    <col min="3" max="3" width="22.7109375" customWidth="1"/>
    <col min="4" max="4" width="23.42578125" customWidth="1"/>
    <col min="5" max="5" width="15.140625" customWidth="1"/>
    <col min="6" max="6" width="29" bestFit="1" customWidth="1"/>
    <col min="7" max="7" width="7.5703125" customWidth="1"/>
    <col min="8" max="8" width="22.28515625" customWidth="1"/>
    <col min="9" max="9" width="20.140625" customWidth="1"/>
    <col min="10" max="10" width="3.85546875" customWidth="1"/>
  </cols>
  <sheetData>
    <row r="1" spans="1:9" ht="23.25" x14ac:dyDescent="0.35">
      <c r="A1" s="61"/>
      <c r="B1" s="61"/>
      <c r="C1" s="62" t="s">
        <v>49</v>
      </c>
      <c r="D1" s="84" t="s">
        <v>42</v>
      </c>
      <c r="E1" s="85">
        <f>'CADASTRAR-METAS'!F17</f>
        <v>0</v>
      </c>
      <c r="F1" s="61"/>
      <c r="G1" s="61"/>
      <c r="H1" s="69"/>
      <c r="I1" s="28"/>
    </row>
    <row r="2" spans="1:9" x14ac:dyDescent="0.25">
      <c r="A2" s="61"/>
      <c r="B2" s="61"/>
      <c r="C2" s="86" t="s">
        <v>62</v>
      </c>
      <c r="D2" s="167">
        <f>'CADASTRAR-METAS'!A17</f>
        <v>0</v>
      </c>
      <c r="E2" s="167"/>
      <c r="F2" s="61"/>
      <c r="G2" s="61"/>
      <c r="H2" s="153" t="s">
        <v>60</v>
      </c>
      <c r="I2" s="154"/>
    </row>
    <row r="3" spans="1:9" x14ac:dyDescent="0.25">
      <c r="A3" s="61"/>
      <c r="B3" s="61"/>
      <c r="C3" s="61"/>
      <c r="D3" s="61"/>
      <c r="E3" s="61"/>
      <c r="F3" s="61"/>
      <c r="G3" s="61"/>
      <c r="H3" s="155"/>
      <c r="I3" s="156"/>
    </row>
    <row r="4" spans="1:9" ht="21.95" customHeight="1" x14ac:dyDescent="0.35">
      <c r="A4" s="35" t="s">
        <v>25</v>
      </c>
      <c r="B4" s="36" t="s">
        <v>2</v>
      </c>
      <c r="C4" s="36" t="s">
        <v>28</v>
      </c>
      <c r="D4" s="36" t="s">
        <v>33</v>
      </c>
      <c r="E4" s="36" t="s">
        <v>30</v>
      </c>
      <c r="F4" s="36" t="s">
        <v>34</v>
      </c>
      <c r="H4" s="27"/>
      <c r="I4" s="27"/>
    </row>
    <row r="5" spans="1:9" ht="21.95" customHeight="1" x14ac:dyDescent="0.3">
      <c r="A5" s="161">
        <f>'CADASTRAR-METAS'!C17</f>
        <v>0</v>
      </c>
      <c r="B5" s="12" t="s">
        <v>13</v>
      </c>
      <c r="C5" s="20" t="str">
        <f>IF(D5&gt;=1,'CADASTRAR-METAS'!$G$17,"")</f>
        <v/>
      </c>
      <c r="D5" s="7"/>
      <c r="E5" s="22" t="str">
        <f>IF(D5&gt;=1,D5-C5,"")</f>
        <v/>
      </c>
      <c r="F5" s="29">
        <f>SUM(D5:D16)</f>
        <v>0</v>
      </c>
      <c r="H5" s="13"/>
      <c r="I5" s="13"/>
    </row>
    <row r="6" spans="1:9" ht="21.95" customHeight="1" x14ac:dyDescent="0.25">
      <c r="A6" s="161"/>
      <c r="B6" s="8" t="s">
        <v>14</v>
      </c>
      <c r="C6" s="20" t="str">
        <f>IF(D6&gt;=1,'CADASTRAR-METAS'!$G$17,"")</f>
        <v/>
      </c>
      <c r="D6" s="7"/>
      <c r="E6" s="21" t="str">
        <f t="shared" ref="E6:E16" si="0">IF(D6&gt;=1,D6-C6,"")</f>
        <v/>
      </c>
      <c r="F6" s="2"/>
      <c r="H6" s="13" t="s">
        <v>61</v>
      </c>
      <c r="I6" s="56">
        <f>'CADASTRAR-METAS'!D17</f>
        <v>0</v>
      </c>
    </row>
    <row r="7" spans="1:9" ht="21.95" customHeight="1" x14ac:dyDescent="0.3">
      <c r="A7" s="161"/>
      <c r="B7" s="8" t="s">
        <v>15</v>
      </c>
      <c r="C7" s="20" t="str">
        <f>IF(D7&gt;=1,'CADASTRAR-METAS'!$G$17,"")</f>
        <v/>
      </c>
      <c r="D7" s="7"/>
      <c r="E7" s="21" t="str">
        <f t="shared" si="0"/>
        <v/>
      </c>
      <c r="F7" s="33" t="s">
        <v>32</v>
      </c>
      <c r="H7" s="13"/>
      <c r="I7" s="13"/>
    </row>
    <row r="8" spans="1:9" ht="21.95" customHeight="1" x14ac:dyDescent="0.25">
      <c r="A8" s="161"/>
      <c r="B8" s="8" t="s">
        <v>16</v>
      </c>
      <c r="C8" s="20" t="str">
        <f>IF(D8&gt;=1,'CADASTRAR-METAS'!$G$17,"")</f>
        <v/>
      </c>
      <c r="D8" s="7"/>
      <c r="E8" s="21" t="str">
        <f t="shared" si="0"/>
        <v/>
      </c>
      <c r="F8" s="30">
        <f>SUM(C5:C16)</f>
        <v>0</v>
      </c>
      <c r="H8" s="13" t="s">
        <v>35</v>
      </c>
      <c r="I8" s="56">
        <f>F136</f>
        <v>0</v>
      </c>
    </row>
    <row r="9" spans="1:9" ht="21.95" customHeight="1" x14ac:dyDescent="0.25">
      <c r="A9" s="161"/>
      <c r="B9" s="8" t="s">
        <v>17</v>
      </c>
      <c r="C9" s="20" t="str">
        <f>IF(D9&gt;=1,'CADASTRAR-METAS'!$G$17,"")</f>
        <v/>
      </c>
      <c r="D9" s="7"/>
      <c r="E9" s="21" t="str">
        <f t="shared" si="0"/>
        <v/>
      </c>
      <c r="F9" s="34"/>
      <c r="H9" s="13"/>
      <c r="I9" s="13"/>
    </row>
    <row r="10" spans="1:9" ht="21.95" customHeight="1" x14ac:dyDescent="0.3">
      <c r="A10" s="161"/>
      <c r="B10" s="8" t="s">
        <v>18</v>
      </c>
      <c r="C10" s="20" t="str">
        <f>IF(D10&gt;=1,'CADASTRAR-METAS'!$G$17,"")</f>
        <v/>
      </c>
      <c r="D10" s="7"/>
      <c r="E10" s="21" t="str">
        <f t="shared" si="0"/>
        <v/>
      </c>
      <c r="F10" s="32" t="s">
        <v>30</v>
      </c>
      <c r="H10" s="164" t="s">
        <v>41</v>
      </c>
      <c r="I10" s="56">
        <f>I8-I6</f>
        <v>0</v>
      </c>
    </row>
    <row r="11" spans="1:9" ht="21.95" customHeight="1" x14ac:dyDescent="0.25">
      <c r="A11" s="161"/>
      <c r="B11" s="8" t="s">
        <v>19</v>
      </c>
      <c r="C11" s="20" t="str">
        <f>IF(D11&gt;=1,'CADASTRAR-METAS'!$G$17,"")</f>
        <v/>
      </c>
      <c r="D11" s="7"/>
      <c r="E11" s="21" t="str">
        <f t="shared" si="0"/>
        <v/>
      </c>
      <c r="F11" s="31">
        <f>F5-F8</f>
        <v>0</v>
      </c>
      <c r="H11" s="164"/>
      <c r="I11" s="13"/>
    </row>
    <row r="12" spans="1:9" ht="21.95" customHeight="1" x14ac:dyDescent="0.25">
      <c r="A12" s="161"/>
      <c r="B12" s="8" t="s">
        <v>20</v>
      </c>
      <c r="C12" s="20" t="str">
        <f>IF(D12&gt;=1,'CADASTRAR-METAS'!$G$17,"")</f>
        <v/>
      </c>
      <c r="D12" s="7"/>
      <c r="E12" s="21" t="str">
        <f t="shared" si="0"/>
        <v/>
      </c>
      <c r="F12" s="2"/>
      <c r="H12" s="13"/>
      <c r="I12" s="13"/>
    </row>
    <row r="13" spans="1:9" ht="21.95" customHeight="1" x14ac:dyDescent="0.25">
      <c r="A13" s="161"/>
      <c r="B13" s="8" t="s">
        <v>21</v>
      </c>
      <c r="C13" s="20" t="str">
        <f>IF(D13&gt;=1,'CADASTRAR-METAS'!$G$17,"")</f>
        <v/>
      </c>
      <c r="D13" s="7"/>
      <c r="E13" s="21" t="str">
        <f t="shared" si="0"/>
        <v/>
      </c>
      <c r="F13" s="163" t="str">
        <f>IF(F11&gt;=1,"Parabéns você bateu sua meta","Você precisa melhorar")</f>
        <v>Você precisa melhorar</v>
      </c>
    </row>
    <row r="14" spans="1:9" ht="21.95" customHeight="1" x14ac:dyDescent="0.25">
      <c r="A14" s="161"/>
      <c r="B14" s="8" t="s">
        <v>22</v>
      </c>
      <c r="C14" s="20" t="str">
        <f>IF(D14&gt;=1,'CADASTRAR-METAS'!$G$17,"")</f>
        <v/>
      </c>
      <c r="D14" s="7"/>
      <c r="E14" s="21" t="str">
        <f t="shared" si="0"/>
        <v/>
      </c>
      <c r="F14" s="163"/>
      <c r="H14" s="65" t="s">
        <v>57</v>
      </c>
      <c r="I14" s="65">
        <f>I6</f>
        <v>0</v>
      </c>
    </row>
    <row r="15" spans="1:9" ht="21.95" customHeight="1" x14ac:dyDescent="0.25">
      <c r="A15" s="161"/>
      <c r="B15" s="8" t="s">
        <v>23</v>
      </c>
      <c r="C15" s="20" t="str">
        <f>IF(D15&gt;=1,'CADASTRAR-METAS'!$G$17,"")</f>
        <v/>
      </c>
      <c r="D15" s="7"/>
      <c r="E15" s="21" t="str">
        <f t="shared" si="0"/>
        <v/>
      </c>
      <c r="F15" s="163"/>
      <c r="H15" s="65" t="s">
        <v>59</v>
      </c>
      <c r="I15" s="65">
        <f>I8</f>
        <v>0</v>
      </c>
    </row>
    <row r="16" spans="1:9" ht="21.95" customHeight="1" x14ac:dyDescent="0.25">
      <c r="A16" s="161"/>
      <c r="B16" s="8" t="s">
        <v>24</v>
      </c>
      <c r="C16" s="20" t="str">
        <f>IF(D16&gt;=1,'CADASTRAR-METAS'!$G$17,"")</f>
        <v/>
      </c>
      <c r="D16" s="7"/>
      <c r="E16" s="23" t="str">
        <f t="shared" si="0"/>
        <v/>
      </c>
      <c r="F16" s="3"/>
    </row>
    <row r="17" spans="1:9" ht="21.95" customHeight="1" x14ac:dyDescent="0.3">
      <c r="A17" s="37" t="s">
        <v>25</v>
      </c>
      <c r="B17" s="38" t="s">
        <v>2</v>
      </c>
      <c r="C17" s="38" t="s">
        <v>26</v>
      </c>
      <c r="D17" s="38" t="s">
        <v>27</v>
      </c>
      <c r="E17" s="38" t="s">
        <v>30</v>
      </c>
      <c r="F17" s="38" t="s">
        <v>34</v>
      </c>
    </row>
    <row r="18" spans="1:9" ht="21.95" customHeight="1" x14ac:dyDescent="0.3">
      <c r="A18" s="162" t="str">
        <f>IF('CADASTRAR-METAS'!$C$17&lt;&gt;"",A5+1,"")</f>
        <v/>
      </c>
      <c r="B18" s="8" t="s">
        <v>13</v>
      </c>
      <c r="C18" s="20" t="str">
        <f>IF(D18&gt;=1,'CADASTRAR-METAS'!$G$17,"")</f>
        <v/>
      </c>
      <c r="D18" s="7"/>
      <c r="E18" s="16" t="str">
        <f>IF(D18&gt;=1,D18-C18,"")</f>
        <v/>
      </c>
      <c r="F18" s="29">
        <f>SUM(D18:D29)</f>
        <v>0</v>
      </c>
    </row>
    <row r="19" spans="1:9" ht="21.95" customHeight="1" x14ac:dyDescent="0.25">
      <c r="A19" s="162"/>
      <c r="B19" s="8" t="s">
        <v>14</v>
      </c>
      <c r="C19" s="20" t="str">
        <f>IF(D19&gt;=1,'CADASTRAR-METAS'!$G$17,"")</f>
        <v/>
      </c>
      <c r="D19" s="7"/>
      <c r="E19" s="17" t="str">
        <f t="shared" ref="E19:E29" si="1">IF(D19&gt;=1,D19-C19,"")</f>
        <v/>
      </c>
      <c r="F19" s="2"/>
    </row>
    <row r="20" spans="1:9" ht="21.95" customHeight="1" x14ac:dyDescent="0.3">
      <c r="A20" s="162"/>
      <c r="B20" s="8" t="s">
        <v>15</v>
      </c>
      <c r="C20" s="20" t="str">
        <f>IF(D20&gt;=1,'CADASTRAR-METAS'!$G$17,"")</f>
        <v/>
      </c>
      <c r="D20" s="7"/>
      <c r="E20" s="17" t="str">
        <f t="shared" si="1"/>
        <v/>
      </c>
      <c r="F20" s="33" t="s">
        <v>32</v>
      </c>
    </row>
    <row r="21" spans="1:9" ht="21.95" customHeight="1" thickBot="1" x14ac:dyDescent="0.3">
      <c r="A21" s="162"/>
      <c r="B21" s="8" t="s">
        <v>16</v>
      </c>
      <c r="C21" s="20" t="str">
        <f>IF(D21&gt;=1,'CADASTRAR-METAS'!$G$17,"")</f>
        <v/>
      </c>
      <c r="D21" s="7"/>
      <c r="E21" s="17" t="str">
        <f t="shared" si="1"/>
        <v/>
      </c>
      <c r="F21" s="30">
        <f>SUM(C18:C29)</f>
        <v>0</v>
      </c>
    </row>
    <row r="22" spans="1:9" ht="21.95" customHeight="1" thickTop="1" x14ac:dyDescent="0.25">
      <c r="A22" s="162"/>
      <c r="B22" s="8" t="s">
        <v>17</v>
      </c>
      <c r="C22" s="20" t="str">
        <f>IF(D22&gt;=1,'CADASTRAR-METAS'!$G$17,"")</f>
        <v/>
      </c>
      <c r="D22" s="7"/>
      <c r="E22" s="17" t="str">
        <f t="shared" si="1"/>
        <v/>
      </c>
      <c r="F22" s="34"/>
      <c r="H22" s="157" t="s">
        <v>43</v>
      </c>
      <c r="I22" s="158"/>
    </row>
    <row r="23" spans="1:9" ht="21.95" customHeight="1" x14ac:dyDescent="0.3">
      <c r="A23" s="162"/>
      <c r="B23" s="8" t="s">
        <v>18</v>
      </c>
      <c r="C23" s="20" t="str">
        <f>IF(D23&gt;=1,'CADASTRAR-METAS'!$G$17,"")</f>
        <v/>
      </c>
      <c r="D23" s="7"/>
      <c r="E23" s="17" t="str">
        <f t="shared" si="1"/>
        <v/>
      </c>
      <c r="F23" s="32" t="s">
        <v>30</v>
      </c>
      <c r="H23" s="159"/>
      <c r="I23" s="160"/>
    </row>
    <row r="24" spans="1:9" ht="21.95" customHeight="1" x14ac:dyDescent="0.25">
      <c r="A24" s="162"/>
      <c r="B24" s="8" t="s">
        <v>19</v>
      </c>
      <c r="C24" s="20" t="str">
        <f>IF(D24&gt;=1,'CADASTRAR-METAS'!$G$17,"")</f>
        <v/>
      </c>
      <c r="D24" s="7"/>
      <c r="E24" s="17" t="str">
        <f t="shared" si="1"/>
        <v/>
      </c>
      <c r="F24" s="31">
        <f>F18-F21</f>
        <v>0</v>
      </c>
      <c r="H24" s="73"/>
      <c r="I24" s="74"/>
    </row>
    <row r="25" spans="1:9" ht="21.95" customHeight="1" x14ac:dyDescent="0.25">
      <c r="A25" s="162"/>
      <c r="B25" s="8" t="s">
        <v>20</v>
      </c>
      <c r="C25" s="20" t="str">
        <f>IF(D25&gt;=1,'CADASTRAR-METAS'!$G$17,"")</f>
        <v/>
      </c>
      <c r="D25" s="7"/>
      <c r="E25" s="17" t="str">
        <f t="shared" si="1"/>
        <v/>
      </c>
      <c r="F25" s="2"/>
      <c r="H25" s="75" t="s">
        <v>44</v>
      </c>
      <c r="I25" s="76">
        <f>I8</f>
        <v>0</v>
      </c>
    </row>
    <row r="26" spans="1:9" ht="21.95" customHeight="1" x14ac:dyDescent="0.25">
      <c r="A26" s="162"/>
      <c r="B26" s="8" t="s">
        <v>21</v>
      </c>
      <c r="C26" s="20" t="str">
        <f>IF(D26&gt;=1,'CADASTRAR-METAS'!$G$17,"")</f>
        <v/>
      </c>
      <c r="D26" s="7"/>
      <c r="E26" s="17" t="str">
        <f t="shared" si="1"/>
        <v/>
      </c>
      <c r="F26" s="163" t="str">
        <f>IF(F24&gt;=1,"Parabéns você bateu sua meta","Você precisa melhorar")</f>
        <v>Você precisa melhorar</v>
      </c>
      <c r="H26" s="77"/>
      <c r="I26" s="78"/>
    </row>
    <row r="27" spans="1:9" ht="21.95" customHeight="1" x14ac:dyDescent="0.25">
      <c r="A27" s="162"/>
      <c r="B27" s="8" t="s">
        <v>22</v>
      </c>
      <c r="C27" s="20" t="str">
        <f>IF(D27&gt;=1,'CADASTRAR-METAS'!$G$17,"")</f>
        <v/>
      </c>
      <c r="D27" s="7"/>
      <c r="E27" s="17" t="str">
        <f t="shared" si="1"/>
        <v/>
      </c>
      <c r="F27" s="163"/>
      <c r="H27" s="75" t="s">
        <v>45</v>
      </c>
      <c r="I27" s="79">
        <v>5</v>
      </c>
    </row>
    <row r="28" spans="1:9" ht="21.95" customHeight="1" x14ac:dyDescent="0.25">
      <c r="A28" s="162"/>
      <c r="B28" s="8" t="s">
        <v>23</v>
      </c>
      <c r="C28" s="20" t="str">
        <f>IF(D28&gt;=1,'CADASTRAR-METAS'!$G$17,"")</f>
        <v/>
      </c>
      <c r="D28" s="7"/>
      <c r="E28" s="17" t="str">
        <f t="shared" si="1"/>
        <v/>
      </c>
      <c r="F28" s="163"/>
      <c r="H28" s="75" t="s">
        <v>46</v>
      </c>
      <c r="I28" s="80">
        <v>4.0000000000000001E-3</v>
      </c>
    </row>
    <row r="29" spans="1:9" ht="21.95" customHeight="1" thickBot="1" x14ac:dyDescent="0.3">
      <c r="A29" s="162"/>
      <c r="B29" s="8" t="s">
        <v>24</v>
      </c>
      <c r="C29" s="20" t="str">
        <f>IF(D29&gt;=1,'CADASTRAR-METAS'!$G$17,"")</f>
        <v/>
      </c>
      <c r="D29" s="7"/>
      <c r="E29" s="18" t="str">
        <f t="shared" si="1"/>
        <v/>
      </c>
      <c r="F29" s="3"/>
      <c r="H29" s="81" t="s">
        <v>29</v>
      </c>
      <c r="I29" s="82">
        <f>FV(I28,I27,I26,-I25)</f>
        <v>0</v>
      </c>
    </row>
    <row r="30" spans="1:9" ht="21.95" customHeight="1" thickTop="1" x14ac:dyDescent="0.3">
      <c r="A30" s="39" t="s">
        <v>25</v>
      </c>
      <c r="B30" s="40" t="s">
        <v>2</v>
      </c>
      <c r="C30" s="40" t="s">
        <v>26</v>
      </c>
      <c r="D30" s="40" t="s">
        <v>27</v>
      </c>
      <c r="E30" s="40" t="s">
        <v>30</v>
      </c>
      <c r="F30" s="40" t="s">
        <v>34</v>
      </c>
    </row>
    <row r="31" spans="1:9" ht="21.95" customHeight="1" x14ac:dyDescent="0.3">
      <c r="A31" s="162" t="str">
        <f>IF('CADASTRAR-METAS'!$C$17&lt;&gt;"",A18+1,"")</f>
        <v/>
      </c>
      <c r="B31" s="8" t="s">
        <v>13</v>
      </c>
      <c r="C31" s="20" t="str">
        <f>IF(D31&gt;=1,'CADASTRAR-METAS'!$G$17,"")</f>
        <v/>
      </c>
      <c r="D31" s="7"/>
      <c r="E31" s="16" t="str">
        <f>IF(D31&gt;=1,D31-C31,"")</f>
        <v/>
      </c>
      <c r="F31" s="29">
        <f>SUM(D31:D42)</f>
        <v>0</v>
      </c>
    </row>
    <row r="32" spans="1:9" ht="21.95" customHeight="1" x14ac:dyDescent="0.25">
      <c r="A32" s="162"/>
      <c r="B32" s="8" t="s">
        <v>14</v>
      </c>
      <c r="C32" s="20" t="str">
        <f>IF(D32&gt;=1,'CADASTRAR-METAS'!$G$17,"")</f>
        <v/>
      </c>
      <c r="D32" s="7"/>
      <c r="E32" s="17" t="str">
        <f t="shared" ref="E32:E42" si="2">IF(D32&gt;=1,D32-C32,"")</f>
        <v/>
      </c>
      <c r="F32" s="2"/>
    </row>
    <row r="33" spans="1:6" ht="21.95" customHeight="1" x14ac:dyDescent="0.3">
      <c r="A33" s="162"/>
      <c r="B33" s="8" t="s">
        <v>15</v>
      </c>
      <c r="C33" s="20" t="str">
        <f>IF(D33&gt;=1,'CADASTRAR-METAS'!$G$17,"")</f>
        <v/>
      </c>
      <c r="D33" s="7"/>
      <c r="E33" s="17" t="str">
        <f t="shared" si="2"/>
        <v/>
      </c>
      <c r="F33" s="33" t="s">
        <v>32</v>
      </c>
    </row>
    <row r="34" spans="1:6" ht="21.95" customHeight="1" x14ac:dyDescent="0.25">
      <c r="A34" s="162"/>
      <c r="B34" s="8" t="s">
        <v>16</v>
      </c>
      <c r="C34" s="20" t="str">
        <f>IF(D34&gt;=1,'CADASTRAR-METAS'!$G$17,"")</f>
        <v/>
      </c>
      <c r="D34" s="7"/>
      <c r="E34" s="17" t="str">
        <f t="shared" si="2"/>
        <v/>
      </c>
      <c r="F34" s="30">
        <f>SUM(C31:C42)</f>
        <v>0</v>
      </c>
    </row>
    <row r="35" spans="1:6" ht="21.95" customHeight="1" x14ac:dyDescent="0.25">
      <c r="A35" s="162"/>
      <c r="B35" s="8" t="s">
        <v>17</v>
      </c>
      <c r="C35" s="20" t="str">
        <f>IF(D35&gt;=1,'CADASTRAR-METAS'!$G$17,"")</f>
        <v/>
      </c>
      <c r="D35" s="7"/>
      <c r="E35" s="17" t="str">
        <f t="shared" si="2"/>
        <v/>
      </c>
      <c r="F35" s="34"/>
    </row>
    <row r="36" spans="1:6" ht="21.95" customHeight="1" x14ac:dyDescent="0.3">
      <c r="A36" s="162"/>
      <c r="B36" s="8" t="s">
        <v>18</v>
      </c>
      <c r="C36" s="20" t="str">
        <f>IF(D36&gt;=1,'CADASTRAR-METAS'!$G$17,"")</f>
        <v/>
      </c>
      <c r="D36" s="7"/>
      <c r="E36" s="17" t="str">
        <f t="shared" si="2"/>
        <v/>
      </c>
      <c r="F36" s="32" t="s">
        <v>30</v>
      </c>
    </row>
    <row r="37" spans="1:6" ht="21.95" customHeight="1" x14ac:dyDescent="0.25">
      <c r="A37" s="162"/>
      <c r="B37" s="8" t="s">
        <v>19</v>
      </c>
      <c r="C37" s="20" t="str">
        <f>IF(D37&gt;=1,'CADASTRAR-METAS'!$G$17,"")</f>
        <v/>
      </c>
      <c r="D37" s="7"/>
      <c r="E37" s="17" t="str">
        <f t="shared" si="2"/>
        <v/>
      </c>
      <c r="F37" s="31">
        <f>F31-F34</f>
        <v>0</v>
      </c>
    </row>
    <row r="38" spans="1:6" ht="21.95" customHeight="1" x14ac:dyDescent="0.25">
      <c r="A38" s="162"/>
      <c r="B38" s="8" t="s">
        <v>20</v>
      </c>
      <c r="C38" s="20" t="str">
        <f>IF(D38&gt;=1,'CADASTRAR-METAS'!$G$17,"")</f>
        <v/>
      </c>
      <c r="D38" s="7"/>
      <c r="E38" s="17" t="str">
        <f t="shared" si="2"/>
        <v/>
      </c>
      <c r="F38" s="2"/>
    </row>
    <row r="39" spans="1:6" ht="21.95" customHeight="1" x14ac:dyDescent="0.25">
      <c r="A39" s="162"/>
      <c r="B39" s="8" t="s">
        <v>21</v>
      </c>
      <c r="C39" s="20" t="str">
        <f>IF(D39&gt;=1,'CADASTRAR-METAS'!$G$17,"")</f>
        <v/>
      </c>
      <c r="D39" s="7"/>
      <c r="E39" s="17" t="str">
        <f t="shared" si="2"/>
        <v/>
      </c>
      <c r="F39" s="163" t="str">
        <f>IF(F37&gt;=1,"Parabéns você bateu sua meta","Você precisa melhorar")</f>
        <v>Você precisa melhorar</v>
      </c>
    </row>
    <row r="40" spans="1:6" ht="21.95" customHeight="1" x14ac:dyDescent="0.25">
      <c r="A40" s="162"/>
      <c r="B40" s="8" t="s">
        <v>22</v>
      </c>
      <c r="C40" s="20" t="str">
        <f>IF(D40&gt;=1,'CADASTRAR-METAS'!$G$17,"")</f>
        <v/>
      </c>
      <c r="D40" s="7"/>
      <c r="E40" s="17" t="str">
        <f t="shared" si="2"/>
        <v/>
      </c>
      <c r="F40" s="163"/>
    </row>
    <row r="41" spans="1:6" ht="21.95" customHeight="1" x14ac:dyDescent="0.25">
      <c r="A41" s="162"/>
      <c r="B41" s="8" t="s">
        <v>23</v>
      </c>
      <c r="C41" s="20" t="str">
        <f>IF(D41&gt;=1,'CADASTRAR-METAS'!$G$17,"")</f>
        <v/>
      </c>
      <c r="D41" s="7"/>
      <c r="E41" s="17" t="str">
        <f t="shared" si="2"/>
        <v/>
      </c>
      <c r="F41" s="163"/>
    </row>
    <row r="42" spans="1:6" ht="21.95" customHeight="1" x14ac:dyDescent="0.25">
      <c r="A42" s="162"/>
      <c r="B42" s="8" t="s">
        <v>24</v>
      </c>
      <c r="C42" s="20" t="str">
        <f>IF(D42&gt;=1,'CADASTRAR-METAS'!$G$17,"")</f>
        <v/>
      </c>
      <c r="D42" s="7"/>
      <c r="E42" s="18" t="str">
        <f t="shared" si="2"/>
        <v/>
      </c>
      <c r="F42" s="3"/>
    </row>
    <row r="43" spans="1:6" ht="21.95" customHeight="1" x14ac:dyDescent="0.3">
      <c r="A43" s="41" t="s">
        <v>25</v>
      </c>
      <c r="B43" s="42" t="s">
        <v>2</v>
      </c>
      <c r="C43" s="42" t="s">
        <v>26</v>
      </c>
      <c r="D43" s="42" t="s">
        <v>27</v>
      </c>
      <c r="E43" s="42" t="s">
        <v>30</v>
      </c>
      <c r="F43" s="42" t="s">
        <v>34</v>
      </c>
    </row>
    <row r="44" spans="1:6" ht="21.95" customHeight="1" x14ac:dyDescent="0.3">
      <c r="A44" s="162" t="str">
        <f>IF('CADASTRAR-METAS'!$C$17&lt;&gt;"",A31+1,"")</f>
        <v/>
      </c>
      <c r="B44" s="8" t="s">
        <v>13</v>
      </c>
      <c r="C44" s="20" t="str">
        <f>IF(D44&gt;=1,'CADASTRAR-METAS'!$G$17,"")</f>
        <v/>
      </c>
      <c r="D44" s="7"/>
      <c r="E44" s="16" t="str">
        <f>IF(D44&gt;=1,D44-C44,"")</f>
        <v/>
      </c>
      <c r="F44" s="29">
        <f>SUM(D44:D55)</f>
        <v>0</v>
      </c>
    </row>
    <row r="45" spans="1:6" ht="21.95" customHeight="1" x14ac:dyDescent="0.25">
      <c r="A45" s="162"/>
      <c r="B45" s="8" t="s">
        <v>14</v>
      </c>
      <c r="C45" s="20" t="str">
        <f>IF(D45&gt;=1,'CADASTRAR-METAS'!$G$17,"")</f>
        <v/>
      </c>
      <c r="D45" s="7"/>
      <c r="E45" s="17" t="str">
        <f t="shared" ref="E45:E55" si="3">IF(D45&gt;=1,D45-C45,"")</f>
        <v/>
      </c>
      <c r="F45" s="2"/>
    </row>
    <row r="46" spans="1:6" ht="21.95" customHeight="1" x14ac:dyDescent="0.3">
      <c r="A46" s="162"/>
      <c r="B46" s="8" t="s">
        <v>15</v>
      </c>
      <c r="C46" s="20" t="str">
        <f>IF(D46&gt;=1,'CADASTRAR-METAS'!$G$17,"")</f>
        <v/>
      </c>
      <c r="D46" s="7"/>
      <c r="E46" s="17" t="str">
        <f t="shared" si="3"/>
        <v/>
      </c>
      <c r="F46" s="33" t="s">
        <v>32</v>
      </c>
    </row>
    <row r="47" spans="1:6" ht="21.95" customHeight="1" x14ac:dyDescent="0.25">
      <c r="A47" s="162"/>
      <c r="B47" s="8" t="s">
        <v>16</v>
      </c>
      <c r="C47" s="20" t="str">
        <f>IF(D47&gt;=1,'CADASTRAR-METAS'!$G$17,"")</f>
        <v/>
      </c>
      <c r="D47" s="7"/>
      <c r="E47" s="17" t="str">
        <f t="shared" si="3"/>
        <v/>
      </c>
      <c r="F47" s="30">
        <f>SUM(C44:C55)</f>
        <v>0</v>
      </c>
    </row>
    <row r="48" spans="1:6" ht="21.95" customHeight="1" x14ac:dyDescent="0.25">
      <c r="A48" s="162"/>
      <c r="B48" s="8" t="s">
        <v>17</v>
      </c>
      <c r="C48" s="20" t="str">
        <f>IF(D48&gt;=1,'CADASTRAR-METAS'!$G$17,"")</f>
        <v/>
      </c>
      <c r="D48" s="7"/>
      <c r="E48" s="17" t="str">
        <f t="shared" si="3"/>
        <v/>
      </c>
      <c r="F48" s="34"/>
    </row>
    <row r="49" spans="1:6" ht="21.95" customHeight="1" x14ac:dyDescent="0.3">
      <c r="A49" s="162"/>
      <c r="B49" s="8" t="s">
        <v>18</v>
      </c>
      <c r="C49" s="20" t="str">
        <f>IF(D49&gt;=1,'CADASTRAR-METAS'!$G$17,"")</f>
        <v/>
      </c>
      <c r="D49" s="7"/>
      <c r="E49" s="17" t="str">
        <f t="shared" si="3"/>
        <v/>
      </c>
      <c r="F49" s="32" t="s">
        <v>30</v>
      </c>
    </row>
    <row r="50" spans="1:6" ht="21.95" customHeight="1" x14ac:dyDescent="0.25">
      <c r="A50" s="162"/>
      <c r="B50" s="8" t="s">
        <v>19</v>
      </c>
      <c r="C50" s="20" t="str">
        <f>IF(D50&gt;=1,'CADASTRAR-METAS'!$G$17,"")</f>
        <v/>
      </c>
      <c r="D50" s="7"/>
      <c r="E50" s="17" t="str">
        <f t="shared" si="3"/>
        <v/>
      </c>
      <c r="F50" s="31">
        <f>F44-F47</f>
        <v>0</v>
      </c>
    </row>
    <row r="51" spans="1:6" ht="21.95" customHeight="1" x14ac:dyDescent="0.25">
      <c r="A51" s="162"/>
      <c r="B51" s="8" t="s">
        <v>20</v>
      </c>
      <c r="C51" s="20" t="str">
        <f>IF(D51&gt;=1,'CADASTRAR-METAS'!$G$17,"")</f>
        <v/>
      </c>
      <c r="D51" s="7"/>
      <c r="E51" s="17" t="str">
        <f t="shared" si="3"/>
        <v/>
      </c>
      <c r="F51" s="2"/>
    </row>
    <row r="52" spans="1:6" ht="21.95" customHeight="1" x14ac:dyDescent="0.25">
      <c r="A52" s="162"/>
      <c r="B52" s="8" t="s">
        <v>21</v>
      </c>
      <c r="C52" s="20" t="str">
        <f>IF(D52&gt;=1,'CADASTRAR-METAS'!$G$17,"")</f>
        <v/>
      </c>
      <c r="D52" s="7"/>
      <c r="E52" s="17" t="str">
        <f t="shared" si="3"/>
        <v/>
      </c>
      <c r="F52" s="163" t="str">
        <f>IF(F50&gt;=1,"Parabéns você bateu sua meta","Você precisa melhorar")</f>
        <v>Você precisa melhorar</v>
      </c>
    </row>
    <row r="53" spans="1:6" ht="21.95" customHeight="1" x14ac:dyDescent="0.25">
      <c r="A53" s="162"/>
      <c r="B53" s="8" t="s">
        <v>22</v>
      </c>
      <c r="C53" s="20" t="str">
        <f>IF(D53&gt;=1,'CADASTRAR-METAS'!$G$17,"")</f>
        <v/>
      </c>
      <c r="D53" s="7"/>
      <c r="E53" s="17" t="str">
        <f t="shared" si="3"/>
        <v/>
      </c>
      <c r="F53" s="163"/>
    </row>
    <row r="54" spans="1:6" ht="21.95" customHeight="1" x14ac:dyDescent="0.25">
      <c r="A54" s="162"/>
      <c r="B54" s="8" t="s">
        <v>23</v>
      </c>
      <c r="C54" s="20" t="str">
        <f>IF(D54&gt;=1,'CADASTRAR-METAS'!$G$17,"")</f>
        <v/>
      </c>
      <c r="D54" s="7"/>
      <c r="E54" s="17" t="str">
        <f t="shared" si="3"/>
        <v/>
      </c>
      <c r="F54" s="163"/>
    </row>
    <row r="55" spans="1:6" ht="21.95" customHeight="1" x14ac:dyDescent="0.25">
      <c r="A55" s="162"/>
      <c r="B55" s="8" t="s">
        <v>24</v>
      </c>
      <c r="C55" s="20" t="str">
        <f>IF(D55&gt;=1,'CADASTRAR-METAS'!$G$17,"")</f>
        <v/>
      </c>
      <c r="D55" s="7"/>
      <c r="E55" s="18" t="str">
        <f t="shared" si="3"/>
        <v/>
      </c>
      <c r="F55" s="3"/>
    </row>
    <row r="56" spans="1:6" ht="21.95" customHeight="1" x14ac:dyDescent="0.3">
      <c r="A56" s="43" t="s">
        <v>25</v>
      </c>
      <c r="B56" s="44" t="s">
        <v>2</v>
      </c>
      <c r="C56" s="44" t="s">
        <v>26</v>
      </c>
      <c r="D56" s="44" t="s">
        <v>27</v>
      </c>
      <c r="E56" s="44" t="s">
        <v>30</v>
      </c>
      <c r="F56" s="44" t="s">
        <v>34</v>
      </c>
    </row>
    <row r="57" spans="1:6" ht="21.95" customHeight="1" x14ac:dyDescent="0.3">
      <c r="A57" s="162" t="str">
        <f>IF('CADASTRAR-METAS'!$C$17&lt;&gt;"",A44+1,"")</f>
        <v/>
      </c>
      <c r="B57" s="8" t="s">
        <v>13</v>
      </c>
      <c r="C57" s="20" t="str">
        <f>IF(D57&gt;=1,'CADASTRAR-METAS'!$G$17,"")</f>
        <v/>
      </c>
      <c r="D57" s="7"/>
      <c r="E57" s="16" t="str">
        <f>IF(D57&gt;=1,D57-C57,"")</f>
        <v/>
      </c>
      <c r="F57" s="29">
        <f>SUM(D57:D68)</f>
        <v>0</v>
      </c>
    </row>
    <row r="58" spans="1:6" ht="21.95" customHeight="1" x14ac:dyDescent="0.25">
      <c r="A58" s="162"/>
      <c r="B58" s="8" t="s">
        <v>14</v>
      </c>
      <c r="C58" s="20" t="str">
        <f>IF(D58&gt;=1,'CADASTRAR-METAS'!$G$17,"")</f>
        <v/>
      </c>
      <c r="D58" s="7"/>
      <c r="E58" s="17" t="str">
        <f t="shared" ref="E58:E68" si="4">IF(D58&gt;=1,D58-C58,"")</f>
        <v/>
      </c>
      <c r="F58" s="2"/>
    </row>
    <row r="59" spans="1:6" ht="21.95" customHeight="1" x14ac:dyDescent="0.3">
      <c r="A59" s="162"/>
      <c r="B59" s="8" t="s">
        <v>15</v>
      </c>
      <c r="C59" s="20" t="str">
        <f>IF(D59&gt;=1,'CADASTRAR-METAS'!$G$17,"")</f>
        <v/>
      </c>
      <c r="D59" s="7"/>
      <c r="E59" s="17" t="str">
        <f t="shared" si="4"/>
        <v/>
      </c>
      <c r="F59" s="33" t="s">
        <v>32</v>
      </c>
    </row>
    <row r="60" spans="1:6" ht="21.95" customHeight="1" x14ac:dyDescent="0.25">
      <c r="A60" s="162"/>
      <c r="B60" s="8" t="s">
        <v>16</v>
      </c>
      <c r="C60" s="20" t="str">
        <f>IF(D60&gt;=1,'CADASTRAR-METAS'!$G$17,"")</f>
        <v/>
      </c>
      <c r="D60" s="7"/>
      <c r="E60" s="17" t="str">
        <f t="shared" si="4"/>
        <v/>
      </c>
      <c r="F60" s="30">
        <f>SUM(C57:C68)</f>
        <v>0</v>
      </c>
    </row>
    <row r="61" spans="1:6" ht="21.95" customHeight="1" x14ac:dyDescent="0.25">
      <c r="A61" s="162"/>
      <c r="B61" s="8" t="s">
        <v>17</v>
      </c>
      <c r="C61" s="20" t="str">
        <f>IF(D61&gt;=1,'CADASTRAR-METAS'!$G$17,"")</f>
        <v/>
      </c>
      <c r="D61" s="7"/>
      <c r="E61" s="17" t="str">
        <f t="shared" si="4"/>
        <v/>
      </c>
      <c r="F61" s="34"/>
    </row>
    <row r="62" spans="1:6" ht="21.95" customHeight="1" x14ac:dyDescent="0.3">
      <c r="A62" s="162"/>
      <c r="B62" s="8" t="s">
        <v>18</v>
      </c>
      <c r="C62" s="20" t="str">
        <f>IF(D62&gt;=1,'CADASTRAR-METAS'!$G$17,"")</f>
        <v/>
      </c>
      <c r="D62" s="7"/>
      <c r="E62" s="17" t="str">
        <f t="shared" si="4"/>
        <v/>
      </c>
      <c r="F62" s="32" t="s">
        <v>30</v>
      </c>
    </row>
    <row r="63" spans="1:6" ht="21.95" customHeight="1" x14ac:dyDescent="0.25">
      <c r="A63" s="162"/>
      <c r="B63" s="8" t="s">
        <v>19</v>
      </c>
      <c r="C63" s="20" t="str">
        <f>IF(D63&gt;=1,'CADASTRAR-METAS'!$G$17,"")</f>
        <v/>
      </c>
      <c r="D63" s="7"/>
      <c r="E63" s="17" t="str">
        <f t="shared" si="4"/>
        <v/>
      </c>
      <c r="F63" s="31">
        <f>F57-F60</f>
        <v>0</v>
      </c>
    </row>
    <row r="64" spans="1:6" ht="21.95" customHeight="1" x14ac:dyDescent="0.25">
      <c r="A64" s="162"/>
      <c r="B64" s="8" t="s">
        <v>20</v>
      </c>
      <c r="C64" s="20" t="str">
        <f>IF(D64&gt;=1,'CADASTRAR-METAS'!$G$17,"")</f>
        <v/>
      </c>
      <c r="D64" s="7"/>
      <c r="E64" s="17" t="str">
        <f t="shared" si="4"/>
        <v/>
      </c>
      <c r="F64" s="2"/>
    </row>
    <row r="65" spans="1:6" ht="21.95" customHeight="1" x14ac:dyDescent="0.25">
      <c r="A65" s="162"/>
      <c r="B65" s="8" t="s">
        <v>21</v>
      </c>
      <c r="C65" s="20" t="str">
        <f>IF(D65&gt;=1,'CADASTRAR-METAS'!$G$17,"")</f>
        <v/>
      </c>
      <c r="D65" s="7"/>
      <c r="E65" s="17" t="str">
        <f t="shared" si="4"/>
        <v/>
      </c>
      <c r="F65" s="163" t="str">
        <f>IF(F63&gt;=1,"Parabéns você bateu sua meta","Você precisa melhorar")</f>
        <v>Você precisa melhorar</v>
      </c>
    </row>
    <row r="66" spans="1:6" ht="21.95" customHeight="1" x14ac:dyDescent="0.25">
      <c r="A66" s="162"/>
      <c r="B66" s="8" t="s">
        <v>22</v>
      </c>
      <c r="C66" s="20" t="str">
        <f>IF(D66&gt;=1,'CADASTRAR-METAS'!$G$17,"")</f>
        <v/>
      </c>
      <c r="D66" s="7"/>
      <c r="E66" s="17" t="str">
        <f t="shared" si="4"/>
        <v/>
      </c>
      <c r="F66" s="163"/>
    </row>
    <row r="67" spans="1:6" ht="21.95" customHeight="1" x14ac:dyDescent="0.25">
      <c r="A67" s="162"/>
      <c r="B67" s="8" t="s">
        <v>23</v>
      </c>
      <c r="C67" s="20" t="str">
        <f>IF(D67&gt;=1,'CADASTRAR-METAS'!$G$17,"")</f>
        <v/>
      </c>
      <c r="D67" s="7"/>
      <c r="E67" s="17" t="str">
        <f t="shared" si="4"/>
        <v/>
      </c>
      <c r="F67" s="163"/>
    </row>
    <row r="68" spans="1:6" ht="21.95" customHeight="1" x14ac:dyDescent="0.25">
      <c r="A68" s="162"/>
      <c r="B68" s="8" t="s">
        <v>24</v>
      </c>
      <c r="C68" s="20" t="str">
        <f>IF(D68&gt;=1,'CADASTRAR-METAS'!$G$17,"")</f>
        <v/>
      </c>
      <c r="D68" s="7"/>
      <c r="E68" s="18" t="str">
        <f t="shared" si="4"/>
        <v/>
      </c>
      <c r="F68" s="3"/>
    </row>
    <row r="69" spans="1:6" ht="21.95" customHeight="1" x14ac:dyDescent="0.3">
      <c r="A69" s="45" t="s">
        <v>25</v>
      </c>
      <c r="B69" s="46" t="s">
        <v>2</v>
      </c>
      <c r="C69" s="46" t="s">
        <v>26</v>
      </c>
      <c r="D69" s="46" t="s">
        <v>27</v>
      </c>
      <c r="E69" s="46" t="s">
        <v>30</v>
      </c>
      <c r="F69" s="46" t="s">
        <v>34</v>
      </c>
    </row>
    <row r="70" spans="1:6" ht="21.95" customHeight="1" x14ac:dyDescent="0.3">
      <c r="A70" s="162" t="str">
        <f>IF('CADASTRAR-METAS'!$C$17&lt;&gt;"",A57+1,"")</f>
        <v/>
      </c>
      <c r="B70" s="8" t="s">
        <v>13</v>
      </c>
      <c r="C70" s="20" t="str">
        <f>IF(D70&gt;=1,'CADASTRAR-METAS'!$G$17,"")</f>
        <v/>
      </c>
      <c r="D70" s="7"/>
      <c r="E70" s="16" t="str">
        <f>IF(D70&gt;=1,D70-C70,"")</f>
        <v/>
      </c>
      <c r="F70" s="29">
        <f>SUM(D70:D81)</f>
        <v>0</v>
      </c>
    </row>
    <row r="71" spans="1:6" ht="21.95" customHeight="1" x14ac:dyDescent="0.25">
      <c r="A71" s="162"/>
      <c r="B71" s="8" t="s">
        <v>14</v>
      </c>
      <c r="C71" s="20" t="str">
        <f>IF(D71&gt;=1,'CADASTRAR-METAS'!$G$17,"")</f>
        <v/>
      </c>
      <c r="D71" s="7"/>
      <c r="E71" s="17" t="str">
        <f t="shared" ref="E71:E81" si="5">IF(D71&gt;=1,D71-C71,"")</f>
        <v/>
      </c>
      <c r="F71" s="2"/>
    </row>
    <row r="72" spans="1:6" ht="21.95" customHeight="1" x14ac:dyDescent="0.3">
      <c r="A72" s="162"/>
      <c r="B72" s="8" t="s">
        <v>15</v>
      </c>
      <c r="C72" s="20" t="str">
        <f>IF(D72&gt;=1,'CADASTRAR-METAS'!$G$17,"")</f>
        <v/>
      </c>
      <c r="D72" s="7"/>
      <c r="E72" s="17" t="str">
        <f t="shared" si="5"/>
        <v/>
      </c>
      <c r="F72" s="33" t="s">
        <v>32</v>
      </c>
    </row>
    <row r="73" spans="1:6" ht="21.95" customHeight="1" x14ac:dyDescent="0.25">
      <c r="A73" s="162"/>
      <c r="B73" s="8" t="s">
        <v>16</v>
      </c>
      <c r="C73" s="20" t="str">
        <f>IF(D73&gt;=1,'CADASTRAR-METAS'!$G$17,"")</f>
        <v/>
      </c>
      <c r="D73" s="7"/>
      <c r="E73" s="17" t="str">
        <f t="shared" si="5"/>
        <v/>
      </c>
      <c r="F73" s="30">
        <f>SUM(C70:C81)</f>
        <v>0</v>
      </c>
    </row>
    <row r="74" spans="1:6" ht="21.95" customHeight="1" x14ac:dyDescent="0.25">
      <c r="A74" s="162"/>
      <c r="B74" s="8" t="s">
        <v>17</v>
      </c>
      <c r="C74" s="20" t="str">
        <f>IF(D74&gt;=1,'CADASTRAR-METAS'!$G$17,"")</f>
        <v/>
      </c>
      <c r="D74" s="7"/>
      <c r="E74" s="17" t="str">
        <f t="shared" si="5"/>
        <v/>
      </c>
      <c r="F74" s="34"/>
    </row>
    <row r="75" spans="1:6" ht="21.95" customHeight="1" x14ac:dyDescent="0.3">
      <c r="A75" s="162"/>
      <c r="B75" s="8" t="s">
        <v>18</v>
      </c>
      <c r="C75" s="20" t="str">
        <f>IF(D75&gt;=1,'CADASTRAR-METAS'!$G$17,"")</f>
        <v/>
      </c>
      <c r="D75" s="7"/>
      <c r="E75" s="17" t="str">
        <f t="shared" si="5"/>
        <v/>
      </c>
      <c r="F75" s="32" t="s">
        <v>30</v>
      </c>
    </row>
    <row r="76" spans="1:6" ht="21.95" customHeight="1" x14ac:dyDescent="0.25">
      <c r="A76" s="162"/>
      <c r="B76" s="8" t="s">
        <v>19</v>
      </c>
      <c r="C76" s="20" t="str">
        <f>IF(D76&gt;=1,'CADASTRAR-METAS'!$G$17,"")</f>
        <v/>
      </c>
      <c r="D76" s="7"/>
      <c r="E76" s="17" t="str">
        <f t="shared" si="5"/>
        <v/>
      </c>
      <c r="F76" s="31">
        <f>F70-F73</f>
        <v>0</v>
      </c>
    </row>
    <row r="77" spans="1:6" ht="21.95" customHeight="1" x14ac:dyDescent="0.25">
      <c r="A77" s="162"/>
      <c r="B77" s="8" t="s">
        <v>20</v>
      </c>
      <c r="C77" s="20" t="str">
        <f>IF(D77&gt;=1,'CADASTRAR-METAS'!$G$17,"")</f>
        <v/>
      </c>
      <c r="D77" s="7"/>
      <c r="E77" s="17" t="str">
        <f t="shared" si="5"/>
        <v/>
      </c>
      <c r="F77" s="2"/>
    </row>
    <row r="78" spans="1:6" ht="21.95" customHeight="1" x14ac:dyDescent="0.25">
      <c r="A78" s="162"/>
      <c r="B78" s="8" t="s">
        <v>21</v>
      </c>
      <c r="C78" s="20" t="str">
        <f>IF(D78&gt;=1,'CADASTRAR-METAS'!$G$17,"")</f>
        <v/>
      </c>
      <c r="D78" s="7"/>
      <c r="E78" s="17" t="str">
        <f t="shared" si="5"/>
        <v/>
      </c>
      <c r="F78" s="163" t="str">
        <f>IF(F76&gt;=1,"Parabéns você bateu sua meta","Você precisa melhorar")</f>
        <v>Você precisa melhorar</v>
      </c>
    </row>
    <row r="79" spans="1:6" ht="21.95" customHeight="1" x14ac:dyDescent="0.25">
      <c r="A79" s="162"/>
      <c r="B79" s="8" t="s">
        <v>22</v>
      </c>
      <c r="C79" s="20" t="str">
        <f>IF(D79&gt;=1,'CADASTRAR-METAS'!$G$17,"")</f>
        <v/>
      </c>
      <c r="D79" s="7"/>
      <c r="E79" s="17" t="str">
        <f t="shared" si="5"/>
        <v/>
      </c>
      <c r="F79" s="163"/>
    </row>
    <row r="80" spans="1:6" ht="21.95" customHeight="1" x14ac:dyDescent="0.25">
      <c r="A80" s="162"/>
      <c r="B80" s="8" t="s">
        <v>23</v>
      </c>
      <c r="C80" s="20" t="str">
        <f>IF(D80&gt;=1,'CADASTRAR-METAS'!$G$17,"")</f>
        <v/>
      </c>
      <c r="D80" s="7"/>
      <c r="E80" s="17" t="str">
        <f t="shared" si="5"/>
        <v/>
      </c>
      <c r="F80" s="163"/>
    </row>
    <row r="81" spans="1:6" ht="21.95" customHeight="1" x14ac:dyDescent="0.25">
      <c r="A81" s="162"/>
      <c r="B81" s="8" t="s">
        <v>24</v>
      </c>
      <c r="C81" s="20" t="str">
        <f>IF(D81&gt;=1,'CADASTRAR-METAS'!$G$17,"")</f>
        <v/>
      </c>
      <c r="D81" s="7"/>
      <c r="E81" s="18" t="str">
        <f t="shared" si="5"/>
        <v/>
      </c>
      <c r="F81" s="3"/>
    </row>
    <row r="82" spans="1:6" ht="21.95" customHeight="1" x14ac:dyDescent="0.3">
      <c r="A82" s="47" t="s">
        <v>25</v>
      </c>
      <c r="B82" s="48" t="s">
        <v>2</v>
      </c>
      <c r="C82" s="48" t="s">
        <v>26</v>
      </c>
      <c r="D82" s="48" t="s">
        <v>27</v>
      </c>
      <c r="E82" s="48" t="s">
        <v>30</v>
      </c>
      <c r="F82" s="48" t="s">
        <v>34</v>
      </c>
    </row>
    <row r="83" spans="1:6" ht="21.95" customHeight="1" x14ac:dyDescent="0.3">
      <c r="A83" s="162" t="str">
        <f>IF('CADASTRAR-METAS'!$C$17&lt;&gt;"",A70+1,"")</f>
        <v/>
      </c>
      <c r="B83" s="8" t="s">
        <v>13</v>
      </c>
      <c r="C83" s="20" t="str">
        <f>IF(D83&gt;=1,'CADASTRAR-METAS'!$G$17,"")</f>
        <v/>
      </c>
      <c r="D83" s="7"/>
      <c r="E83" s="16" t="str">
        <f>IF(D83&gt;=1,D83-C83,"")</f>
        <v/>
      </c>
      <c r="F83" s="29">
        <f>SUM(D83:D94)</f>
        <v>0</v>
      </c>
    </row>
    <row r="84" spans="1:6" ht="21.95" customHeight="1" x14ac:dyDescent="0.25">
      <c r="A84" s="162"/>
      <c r="B84" s="8" t="s">
        <v>14</v>
      </c>
      <c r="C84" s="20" t="str">
        <f>IF(D84&gt;=1,'CADASTRAR-METAS'!$G$17,"")</f>
        <v/>
      </c>
      <c r="D84" s="7"/>
      <c r="E84" s="17" t="str">
        <f t="shared" ref="E84:E94" si="6">IF(D84&gt;=1,D84-C84,"")</f>
        <v/>
      </c>
      <c r="F84" s="2"/>
    </row>
    <row r="85" spans="1:6" ht="21.95" customHeight="1" x14ac:dyDescent="0.3">
      <c r="A85" s="162"/>
      <c r="B85" s="8" t="s">
        <v>15</v>
      </c>
      <c r="C85" s="20" t="str">
        <f>IF(D85&gt;=1,'CADASTRAR-METAS'!$G$17,"")</f>
        <v/>
      </c>
      <c r="D85" s="7"/>
      <c r="E85" s="17" t="str">
        <f t="shared" si="6"/>
        <v/>
      </c>
      <c r="F85" s="33" t="s">
        <v>32</v>
      </c>
    </row>
    <row r="86" spans="1:6" ht="21.95" customHeight="1" x14ac:dyDescent="0.25">
      <c r="A86" s="162"/>
      <c r="B86" s="8" t="s">
        <v>16</v>
      </c>
      <c r="C86" s="20" t="str">
        <f>IF(D86&gt;=1,'CADASTRAR-METAS'!$G$17,"")</f>
        <v/>
      </c>
      <c r="D86" s="7"/>
      <c r="E86" s="17" t="str">
        <f t="shared" si="6"/>
        <v/>
      </c>
      <c r="F86" s="30">
        <f>SUM(C83:C94)</f>
        <v>0</v>
      </c>
    </row>
    <row r="87" spans="1:6" ht="21.95" customHeight="1" x14ac:dyDescent="0.25">
      <c r="A87" s="162"/>
      <c r="B87" s="8" t="s">
        <v>17</v>
      </c>
      <c r="C87" s="20" t="str">
        <f>IF(D87&gt;=1,'CADASTRAR-METAS'!$G$17,"")</f>
        <v/>
      </c>
      <c r="D87" s="7"/>
      <c r="E87" s="17" t="str">
        <f t="shared" si="6"/>
        <v/>
      </c>
      <c r="F87" s="34"/>
    </row>
    <row r="88" spans="1:6" ht="21.95" customHeight="1" x14ac:dyDescent="0.3">
      <c r="A88" s="162"/>
      <c r="B88" s="8" t="s">
        <v>18</v>
      </c>
      <c r="C88" s="20" t="str">
        <f>IF(D88&gt;=1,'CADASTRAR-METAS'!$G$17,"")</f>
        <v/>
      </c>
      <c r="D88" s="7"/>
      <c r="E88" s="17" t="str">
        <f t="shared" si="6"/>
        <v/>
      </c>
      <c r="F88" s="32" t="s">
        <v>30</v>
      </c>
    </row>
    <row r="89" spans="1:6" ht="21.95" customHeight="1" x14ac:dyDescent="0.25">
      <c r="A89" s="162"/>
      <c r="B89" s="8" t="s">
        <v>19</v>
      </c>
      <c r="C89" s="20" t="str">
        <f>IF(D89&gt;=1,'CADASTRAR-METAS'!$G$17,"")</f>
        <v/>
      </c>
      <c r="D89" s="7"/>
      <c r="E89" s="17" t="str">
        <f t="shared" si="6"/>
        <v/>
      </c>
      <c r="F89" s="31">
        <f>F83-F86</f>
        <v>0</v>
      </c>
    </row>
    <row r="90" spans="1:6" ht="21.95" customHeight="1" x14ac:dyDescent="0.25">
      <c r="A90" s="162"/>
      <c r="B90" s="8" t="s">
        <v>20</v>
      </c>
      <c r="C90" s="20" t="str">
        <f>IF(D90&gt;=1,'CADASTRAR-METAS'!$G$17,"")</f>
        <v/>
      </c>
      <c r="D90" s="7"/>
      <c r="E90" s="17" t="str">
        <f t="shared" si="6"/>
        <v/>
      </c>
      <c r="F90" s="2"/>
    </row>
    <row r="91" spans="1:6" ht="21.95" customHeight="1" x14ac:dyDescent="0.25">
      <c r="A91" s="162"/>
      <c r="B91" s="8" t="s">
        <v>21</v>
      </c>
      <c r="C91" s="20" t="str">
        <f>IF(D91&gt;=1,'CADASTRAR-METAS'!$G$17,"")</f>
        <v/>
      </c>
      <c r="D91" s="7"/>
      <c r="E91" s="17" t="str">
        <f t="shared" si="6"/>
        <v/>
      </c>
      <c r="F91" s="163" t="str">
        <f>IF(F89&gt;=1,"Parabéns você bateu sua meta","Você precisa melhorar")</f>
        <v>Você precisa melhorar</v>
      </c>
    </row>
    <row r="92" spans="1:6" ht="21.95" customHeight="1" x14ac:dyDescent="0.25">
      <c r="A92" s="162"/>
      <c r="B92" s="8" t="s">
        <v>22</v>
      </c>
      <c r="C92" s="20" t="str">
        <f>IF(D92&gt;=1,'CADASTRAR-METAS'!$G$17,"")</f>
        <v/>
      </c>
      <c r="D92" s="7"/>
      <c r="E92" s="17" t="str">
        <f t="shared" si="6"/>
        <v/>
      </c>
      <c r="F92" s="163"/>
    </row>
    <row r="93" spans="1:6" ht="21.95" customHeight="1" x14ac:dyDescent="0.25">
      <c r="A93" s="162"/>
      <c r="B93" s="8" t="s">
        <v>23</v>
      </c>
      <c r="C93" s="20" t="str">
        <f>IF(D93&gt;=1,'CADASTRAR-METAS'!$G$17,"")</f>
        <v/>
      </c>
      <c r="D93" s="7"/>
      <c r="E93" s="17" t="str">
        <f t="shared" si="6"/>
        <v/>
      </c>
      <c r="F93" s="163"/>
    </row>
    <row r="94" spans="1:6" ht="21.95" customHeight="1" x14ac:dyDescent="0.25">
      <c r="A94" s="162"/>
      <c r="B94" s="8" t="s">
        <v>24</v>
      </c>
      <c r="C94" s="20" t="str">
        <f>IF(D94&gt;=1,'CADASTRAR-METAS'!$G$17,"")</f>
        <v/>
      </c>
      <c r="D94" s="7"/>
      <c r="E94" s="18" t="str">
        <f t="shared" si="6"/>
        <v/>
      </c>
      <c r="F94" s="3"/>
    </row>
    <row r="95" spans="1:6" ht="21.95" customHeight="1" x14ac:dyDescent="0.3">
      <c r="A95" s="49" t="s">
        <v>25</v>
      </c>
      <c r="B95" s="50" t="s">
        <v>2</v>
      </c>
      <c r="C95" s="50" t="s">
        <v>26</v>
      </c>
      <c r="D95" s="50" t="s">
        <v>27</v>
      </c>
      <c r="E95" s="50" t="s">
        <v>30</v>
      </c>
      <c r="F95" s="50" t="s">
        <v>34</v>
      </c>
    </row>
    <row r="96" spans="1:6" ht="21.95" customHeight="1" x14ac:dyDescent="0.3">
      <c r="A96" s="162" t="str">
        <f>IF('CADASTRAR-METAS'!$C$17&lt;&gt;"",A83+1,"")</f>
        <v/>
      </c>
      <c r="B96" s="8" t="s">
        <v>13</v>
      </c>
      <c r="C96" s="20" t="str">
        <f>IF(D96&gt;=1,'CADASTRAR-METAS'!$G$17,"")</f>
        <v/>
      </c>
      <c r="D96" s="7"/>
      <c r="E96" s="16" t="str">
        <f>IF(D96&gt;=1,D96-C96,"")</f>
        <v/>
      </c>
      <c r="F96" s="29">
        <f>SUM(D96:D107)</f>
        <v>0</v>
      </c>
    </row>
    <row r="97" spans="1:6" ht="21.95" customHeight="1" x14ac:dyDescent="0.25">
      <c r="A97" s="162"/>
      <c r="B97" s="8" t="s">
        <v>14</v>
      </c>
      <c r="C97" s="20" t="str">
        <f>IF(D97&gt;=1,'CADASTRAR-METAS'!$G$17,"")</f>
        <v/>
      </c>
      <c r="D97" s="7"/>
      <c r="E97" s="17" t="str">
        <f t="shared" ref="E97:E107" si="7">IF(D97&gt;=1,D97-C97,"")</f>
        <v/>
      </c>
      <c r="F97" s="2"/>
    </row>
    <row r="98" spans="1:6" ht="21.95" customHeight="1" x14ac:dyDescent="0.3">
      <c r="A98" s="162"/>
      <c r="B98" s="8" t="s">
        <v>15</v>
      </c>
      <c r="C98" s="20" t="str">
        <f>IF(D98&gt;=1,'CADASTRAR-METAS'!$G$17,"")</f>
        <v/>
      </c>
      <c r="D98" s="7"/>
      <c r="E98" s="17" t="str">
        <f t="shared" si="7"/>
        <v/>
      </c>
      <c r="F98" s="33" t="s">
        <v>32</v>
      </c>
    </row>
    <row r="99" spans="1:6" ht="21.95" customHeight="1" x14ac:dyDescent="0.25">
      <c r="A99" s="162"/>
      <c r="B99" s="8" t="s">
        <v>16</v>
      </c>
      <c r="C99" s="20" t="str">
        <f>IF(D99&gt;=1,'CADASTRAR-METAS'!$G$17,"")</f>
        <v/>
      </c>
      <c r="D99" s="7"/>
      <c r="E99" s="17" t="str">
        <f t="shared" si="7"/>
        <v/>
      </c>
      <c r="F99" s="30">
        <f>SUM(C96:C107)</f>
        <v>0</v>
      </c>
    </row>
    <row r="100" spans="1:6" ht="21.95" customHeight="1" x14ac:dyDescent="0.25">
      <c r="A100" s="162"/>
      <c r="B100" s="8" t="s">
        <v>17</v>
      </c>
      <c r="C100" s="20" t="str">
        <f>IF(D100&gt;=1,'CADASTRAR-METAS'!$G$17,"")</f>
        <v/>
      </c>
      <c r="D100" s="7"/>
      <c r="E100" s="17" t="str">
        <f t="shared" si="7"/>
        <v/>
      </c>
      <c r="F100" s="34"/>
    </row>
    <row r="101" spans="1:6" ht="21.95" customHeight="1" x14ac:dyDescent="0.3">
      <c r="A101" s="162"/>
      <c r="B101" s="8" t="s">
        <v>18</v>
      </c>
      <c r="C101" s="20" t="str">
        <f>IF(D101&gt;=1,'CADASTRAR-METAS'!$G$17,"")</f>
        <v/>
      </c>
      <c r="D101" s="7"/>
      <c r="E101" s="17" t="str">
        <f t="shared" si="7"/>
        <v/>
      </c>
      <c r="F101" s="32" t="s">
        <v>30</v>
      </c>
    </row>
    <row r="102" spans="1:6" ht="21.95" customHeight="1" x14ac:dyDescent="0.25">
      <c r="A102" s="162"/>
      <c r="B102" s="8" t="s">
        <v>19</v>
      </c>
      <c r="C102" s="20" t="str">
        <f>IF(D102&gt;=1,'CADASTRAR-METAS'!$G$17,"")</f>
        <v/>
      </c>
      <c r="D102" s="7"/>
      <c r="E102" s="17" t="str">
        <f t="shared" si="7"/>
        <v/>
      </c>
      <c r="F102" s="31">
        <f>F96-F99</f>
        <v>0</v>
      </c>
    </row>
    <row r="103" spans="1:6" ht="21.95" customHeight="1" x14ac:dyDescent="0.25">
      <c r="A103" s="162"/>
      <c r="B103" s="8" t="s">
        <v>20</v>
      </c>
      <c r="C103" s="20" t="str">
        <f>IF(D103&gt;=1,'CADASTRAR-METAS'!$G$17,"")</f>
        <v/>
      </c>
      <c r="D103" s="7"/>
      <c r="E103" s="17" t="str">
        <f t="shared" si="7"/>
        <v/>
      </c>
      <c r="F103" s="2"/>
    </row>
    <row r="104" spans="1:6" ht="21.95" customHeight="1" x14ac:dyDescent="0.25">
      <c r="A104" s="162"/>
      <c r="B104" s="8" t="s">
        <v>21</v>
      </c>
      <c r="C104" s="20" t="str">
        <f>IF(D104&gt;=1,'CADASTRAR-METAS'!$G$17,"")</f>
        <v/>
      </c>
      <c r="D104" s="7"/>
      <c r="E104" s="17" t="str">
        <f t="shared" si="7"/>
        <v/>
      </c>
      <c r="F104" s="163" t="str">
        <f>IF(F102&gt;=1,"Parabéns você bateu sua meta","Você precisa melhorar")</f>
        <v>Você precisa melhorar</v>
      </c>
    </row>
    <row r="105" spans="1:6" ht="21.95" customHeight="1" x14ac:dyDescent="0.25">
      <c r="A105" s="162"/>
      <c r="B105" s="8" t="s">
        <v>22</v>
      </c>
      <c r="C105" s="20" t="str">
        <f>IF(D105&gt;=1,'CADASTRAR-METAS'!$G$17,"")</f>
        <v/>
      </c>
      <c r="D105" s="7"/>
      <c r="E105" s="17" t="str">
        <f t="shared" si="7"/>
        <v/>
      </c>
      <c r="F105" s="163"/>
    </row>
    <row r="106" spans="1:6" ht="21.95" customHeight="1" x14ac:dyDescent="0.25">
      <c r="A106" s="162"/>
      <c r="B106" s="8" t="s">
        <v>23</v>
      </c>
      <c r="C106" s="20" t="str">
        <f>IF(D106&gt;=1,'CADASTRAR-METAS'!$G$17,"")</f>
        <v/>
      </c>
      <c r="D106" s="7"/>
      <c r="E106" s="17" t="str">
        <f t="shared" si="7"/>
        <v/>
      </c>
      <c r="F106" s="163"/>
    </row>
    <row r="107" spans="1:6" ht="21.95" customHeight="1" x14ac:dyDescent="0.25">
      <c r="A107" s="162"/>
      <c r="B107" s="8" t="s">
        <v>24</v>
      </c>
      <c r="C107" s="20" t="str">
        <f>IF(D107&gt;=1,'CADASTRAR-METAS'!$G$17,"")</f>
        <v/>
      </c>
      <c r="D107" s="7"/>
      <c r="E107" s="18" t="str">
        <f t="shared" si="7"/>
        <v/>
      </c>
      <c r="F107" s="3"/>
    </row>
    <row r="108" spans="1:6" ht="21.95" customHeight="1" x14ac:dyDescent="0.3">
      <c r="A108" s="51" t="s">
        <v>25</v>
      </c>
      <c r="B108" s="52" t="s">
        <v>2</v>
      </c>
      <c r="C108" s="52" t="s">
        <v>26</v>
      </c>
      <c r="D108" s="52" t="s">
        <v>27</v>
      </c>
      <c r="E108" s="52" t="s">
        <v>30</v>
      </c>
      <c r="F108" s="52" t="s">
        <v>34</v>
      </c>
    </row>
    <row r="109" spans="1:6" ht="21.95" customHeight="1" x14ac:dyDescent="0.3">
      <c r="A109" s="162" t="str">
        <f>IF('CADASTRAR-METAS'!$C$17&lt;&gt;"",A96+1,"")</f>
        <v/>
      </c>
      <c r="B109" s="8" t="s">
        <v>13</v>
      </c>
      <c r="C109" s="20" t="str">
        <f>IF(D109&gt;=1,'CADASTRAR-METAS'!$G$17,"")</f>
        <v/>
      </c>
      <c r="D109" s="7"/>
      <c r="E109" s="16" t="str">
        <f>IF(D109&gt;=1,D109-C109,"")</f>
        <v/>
      </c>
      <c r="F109" s="29">
        <f>SUM(D109:D120)</f>
        <v>0</v>
      </c>
    </row>
    <row r="110" spans="1:6" ht="21.95" customHeight="1" x14ac:dyDescent="0.25">
      <c r="A110" s="162"/>
      <c r="B110" s="8" t="s">
        <v>14</v>
      </c>
      <c r="C110" s="20" t="str">
        <f>IF(D110&gt;=1,'CADASTRAR-METAS'!$G$17,"")</f>
        <v/>
      </c>
      <c r="D110" s="7"/>
      <c r="E110" s="17" t="str">
        <f t="shared" ref="E110:E120" si="8">IF(D110&gt;=1,D110-C110,"")</f>
        <v/>
      </c>
      <c r="F110" s="2"/>
    </row>
    <row r="111" spans="1:6" ht="21.95" customHeight="1" x14ac:dyDescent="0.3">
      <c r="A111" s="162"/>
      <c r="B111" s="8" t="s">
        <v>15</v>
      </c>
      <c r="C111" s="20" t="str">
        <f>IF(D111&gt;=1,'CADASTRAR-METAS'!$G$17,"")</f>
        <v/>
      </c>
      <c r="D111" s="7"/>
      <c r="E111" s="17" t="str">
        <f t="shared" si="8"/>
        <v/>
      </c>
      <c r="F111" s="33" t="s">
        <v>32</v>
      </c>
    </row>
    <row r="112" spans="1:6" ht="21.95" customHeight="1" x14ac:dyDescent="0.25">
      <c r="A112" s="162"/>
      <c r="B112" s="8" t="s">
        <v>16</v>
      </c>
      <c r="C112" s="20" t="str">
        <f>IF(D112&gt;=1,'CADASTRAR-METAS'!$G$17,"")</f>
        <v/>
      </c>
      <c r="D112" s="7"/>
      <c r="E112" s="17" t="str">
        <f t="shared" si="8"/>
        <v/>
      </c>
      <c r="F112" s="30">
        <f>SUM(C109:C120)</f>
        <v>0</v>
      </c>
    </row>
    <row r="113" spans="1:6" ht="21.95" customHeight="1" x14ac:dyDescent="0.25">
      <c r="A113" s="162"/>
      <c r="B113" s="8" t="s">
        <v>17</v>
      </c>
      <c r="C113" s="20" t="str">
        <f>IF(D113&gt;=1,'CADASTRAR-METAS'!$G$17,"")</f>
        <v/>
      </c>
      <c r="D113" s="7"/>
      <c r="E113" s="17" t="str">
        <f t="shared" si="8"/>
        <v/>
      </c>
      <c r="F113" s="34"/>
    </row>
    <row r="114" spans="1:6" ht="21.95" customHeight="1" x14ac:dyDescent="0.3">
      <c r="A114" s="162"/>
      <c r="B114" s="8" t="s">
        <v>18</v>
      </c>
      <c r="C114" s="20" t="str">
        <f>IF(D114&gt;=1,'CADASTRAR-METAS'!$G$17,"")</f>
        <v/>
      </c>
      <c r="D114" s="7"/>
      <c r="E114" s="17" t="str">
        <f t="shared" si="8"/>
        <v/>
      </c>
      <c r="F114" s="32" t="s">
        <v>30</v>
      </c>
    </row>
    <row r="115" spans="1:6" ht="21.95" customHeight="1" x14ac:dyDescent="0.25">
      <c r="A115" s="162"/>
      <c r="B115" s="8" t="s">
        <v>19</v>
      </c>
      <c r="C115" s="20" t="str">
        <f>IF(D115&gt;=1,'CADASTRAR-METAS'!$G$17,"")</f>
        <v/>
      </c>
      <c r="D115" s="7"/>
      <c r="E115" s="17" t="str">
        <f t="shared" si="8"/>
        <v/>
      </c>
      <c r="F115" s="31">
        <f>F109-F112</f>
        <v>0</v>
      </c>
    </row>
    <row r="116" spans="1:6" ht="21.95" customHeight="1" x14ac:dyDescent="0.25">
      <c r="A116" s="162"/>
      <c r="B116" s="8" t="s">
        <v>20</v>
      </c>
      <c r="C116" s="20" t="str">
        <f>IF(D116&gt;=1,'CADASTRAR-METAS'!$G$17,"")</f>
        <v/>
      </c>
      <c r="D116" s="7"/>
      <c r="E116" s="17" t="str">
        <f t="shared" si="8"/>
        <v/>
      </c>
      <c r="F116" s="2"/>
    </row>
    <row r="117" spans="1:6" ht="21.95" customHeight="1" x14ac:dyDescent="0.25">
      <c r="A117" s="162"/>
      <c r="B117" s="8" t="s">
        <v>21</v>
      </c>
      <c r="C117" s="20" t="str">
        <f>IF(D117&gt;=1,'CADASTRAR-METAS'!$G$17,"")</f>
        <v/>
      </c>
      <c r="D117" s="7"/>
      <c r="E117" s="17" t="str">
        <f t="shared" si="8"/>
        <v/>
      </c>
      <c r="F117" s="163" t="str">
        <f>IF(F115&gt;=1,"Parabéns você bateu sua meta","Você precisa melhorar")</f>
        <v>Você precisa melhorar</v>
      </c>
    </row>
    <row r="118" spans="1:6" ht="21.95" customHeight="1" x14ac:dyDescent="0.25">
      <c r="A118" s="162"/>
      <c r="B118" s="8" t="s">
        <v>22</v>
      </c>
      <c r="C118" s="20" t="str">
        <f>IF(D118&gt;=1,'CADASTRAR-METAS'!$G$17,"")</f>
        <v/>
      </c>
      <c r="D118" s="7"/>
      <c r="E118" s="17" t="str">
        <f t="shared" si="8"/>
        <v/>
      </c>
      <c r="F118" s="163"/>
    </row>
    <row r="119" spans="1:6" ht="21.95" customHeight="1" x14ac:dyDescent="0.25">
      <c r="A119" s="162"/>
      <c r="B119" s="8" t="s">
        <v>23</v>
      </c>
      <c r="C119" s="20" t="str">
        <f>IF(D119&gt;=1,'CADASTRAR-METAS'!$G$17,"")</f>
        <v/>
      </c>
      <c r="D119" s="7"/>
      <c r="E119" s="17" t="str">
        <f t="shared" si="8"/>
        <v/>
      </c>
      <c r="F119" s="163"/>
    </row>
    <row r="120" spans="1:6" ht="21.95" customHeight="1" x14ac:dyDescent="0.25">
      <c r="A120" s="162"/>
      <c r="B120" s="8" t="s">
        <v>24</v>
      </c>
      <c r="C120" s="20" t="str">
        <f>IF(D120&gt;=1,'CADASTRAR-METAS'!$G$17,"")</f>
        <v/>
      </c>
      <c r="D120" s="7"/>
      <c r="E120" s="18" t="str">
        <f t="shared" si="8"/>
        <v/>
      </c>
      <c r="F120" s="3"/>
    </row>
    <row r="121" spans="1:6" ht="21.95" customHeight="1" x14ac:dyDescent="0.3">
      <c r="A121" s="53" t="s">
        <v>25</v>
      </c>
      <c r="B121" s="54" t="s">
        <v>2</v>
      </c>
      <c r="C121" s="54" t="s">
        <v>26</v>
      </c>
      <c r="D121" s="54" t="s">
        <v>27</v>
      </c>
      <c r="E121" s="54" t="s">
        <v>30</v>
      </c>
      <c r="F121" s="54" t="s">
        <v>34</v>
      </c>
    </row>
    <row r="122" spans="1:6" ht="21.95" customHeight="1" x14ac:dyDescent="0.3">
      <c r="A122" s="162" t="str">
        <f>IF('CADASTRAR-METAS'!$C$17&lt;&gt;"",A109+1,"")</f>
        <v/>
      </c>
      <c r="B122" s="8" t="s">
        <v>13</v>
      </c>
      <c r="C122" s="20" t="str">
        <f>IF(D122&gt;=1,'CADASTRAR-METAS'!$G$17,"")</f>
        <v/>
      </c>
      <c r="D122" s="7"/>
      <c r="E122" s="16" t="str">
        <f>IF(D122&gt;=1,D122-C122,"")</f>
        <v/>
      </c>
      <c r="F122" s="29">
        <f>SUM(D122:D133)</f>
        <v>0</v>
      </c>
    </row>
    <row r="123" spans="1:6" ht="21.95" customHeight="1" x14ac:dyDescent="0.25">
      <c r="A123" s="162"/>
      <c r="B123" s="8" t="s">
        <v>14</v>
      </c>
      <c r="C123" s="20" t="str">
        <f>IF(D123&gt;=1,'CADASTRAR-METAS'!$G$17,"")</f>
        <v/>
      </c>
      <c r="D123" s="7"/>
      <c r="E123" s="17" t="str">
        <f t="shared" ref="E123:E133" si="9">IF(D123&gt;=1,D123-C123,"")</f>
        <v/>
      </c>
      <c r="F123" s="2"/>
    </row>
    <row r="124" spans="1:6" ht="21.95" customHeight="1" x14ac:dyDescent="0.3">
      <c r="A124" s="162"/>
      <c r="B124" s="8" t="s">
        <v>15</v>
      </c>
      <c r="C124" s="20" t="str">
        <f>IF(D124&gt;=1,'CADASTRAR-METAS'!$G$17,"")</f>
        <v/>
      </c>
      <c r="D124" s="7"/>
      <c r="E124" s="17" t="str">
        <f t="shared" si="9"/>
        <v/>
      </c>
      <c r="F124" s="33" t="s">
        <v>32</v>
      </c>
    </row>
    <row r="125" spans="1:6" ht="21.95" customHeight="1" x14ac:dyDescent="0.25">
      <c r="A125" s="162"/>
      <c r="B125" s="8" t="s">
        <v>16</v>
      </c>
      <c r="C125" s="20" t="str">
        <f>IF(D125&gt;=1,'CADASTRAR-METAS'!$G$17,"")</f>
        <v/>
      </c>
      <c r="D125" s="7"/>
      <c r="E125" s="17" t="str">
        <f t="shared" si="9"/>
        <v/>
      </c>
      <c r="F125" s="30">
        <f>SUM(C122:C133)</f>
        <v>0</v>
      </c>
    </row>
    <row r="126" spans="1:6" ht="21.95" customHeight="1" x14ac:dyDescent="0.25">
      <c r="A126" s="162"/>
      <c r="B126" s="8" t="s">
        <v>17</v>
      </c>
      <c r="C126" s="20" t="str">
        <f>IF(D126&gt;=1,'CADASTRAR-METAS'!$G$17,"")</f>
        <v/>
      </c>
      <c r="D126" s="7"/>
      <c r="E126" s="17" t="str">
        <f t="shared" si="9"/>
        <v/>
      </c>
      <c r="F126" s="34"/>
    </row>
    <row r="127" spans="1:6" ht="21.95" customHeight="1" x14ac:dyDescent="0.3">
      <c r="A127" s="162"/>
      <c r="B127" s="8" t="s">
        <v>18</v>
      </c>
      <c r="C127" s="20" t="str">
        <f>IF(D127&gt;=1,'CADASTRAR-METAS'!$G$17,"")</f>
        <v/>
      </c>
      <c r="D127" s="7"/>
      <c r="E127" s="17" t="str">
        <f t="shared" si="9"/>
        <v/>
      </c>
      <c r="F127" s="32" t="s">
        <v>30</v>
      </c>
    </row>
    <row r="128" spans="1:6" ht="21.95" customHeight="1" x14ac:dyDescent="0.25">
      <c r="A128" s="162"/>
      <c r="B128" s="8" t="s">
        <v>19</v>
      </c>
      <c r="C128" s="20" t="str">
        <f>IF(D128&gt;=1,'CADASTRAR-METAS'!$G$17,"")</f>
        <v/>
      </c>
      <c r="D128" s="7"/>
      <c r="E128" s="17" t="str">
        <f t="shared" si="9"/>
        <v/>
      </c>
      <c r="F128" s="31">
        <f>F122-F125</f>
        <v>0</v>
      </c>
    </row>
    <row r="129" spans="1:6" ht="21.95" customHeight="1" x14ac:dyDescent="0.25">
      <c r="A129" s="162"/>
      <c r="B129" s="8" t="s">
        <v>20</v>
      </c>
      <c r="C129" s="20" t="str">
        <f>IF(D129&gt;=1,'CADASTRAR-METAS'!$G$17,"")</f>
        <v/>
      </c>
      <c r="D129" s="7"/>
      <c r="E129" s="17" t="str">
        <f t="shared" si="9"/>
        <v/>
      </c>
      <c r="F129" s="2"/>
    </row>
    <row r="130" spans="1:6" ht="21.95" customHeight="1" x14ac:dyDescent="0.25">
      <c r="A130" s="162"/>
      <c r="B130" s="8" t="s">
        <v>21</v>
      </c>
      <c r="C130" s="20" t="str">
        <f>IF(D130&gt;=1,'CADASTRAR-METAS'!$G$17,"")</f>
        <v/>
      </c>
      <c r="D130" s="7"/>
      <c r="E130" s="17" t="str">
        <f t="shared" si="9"/>
        <v/>
      </c>
      <c r="F130" s="163" t="str">
        <f>IF(F128&gt;=1,"Parabéns você bateu sua meta","Você precisa melhorar")</f>
        <v>Você precisa melhorar</v>
      </c>
    </row>
    <row r="131" spans="1:6" ht="21.95" customHeight="1" x14ac:dyDescent="0.25">
      <c r="A131" s="162"/>
      <c r="B131" s="8" t="s">
        <v>22</v>
      </c>
      <c r="C131" s="20" t="str">
        <f>IF(D131&gt;=1,'CADASTRAR-METAS'!$G$17,"")</f>
        <v/>
      </c>
      <c r="D131" s="7"/>
      <c r="E131" s="17" t="str">
        <f t="shared" si="9"/>
        <v/>
      </c>
      <c r="F131" s="163"/>
    </row>
    <row r="132" spans="1:6" ht="21.95" customHeight="1" x14ac:dyDescent="0.25">
      <c r="A132" s="162"/>
      <c r="B132" s="8" t="s">
        <v>23</v>
      </c>
      <c r="C132" s="20" t="str">
        <f>IF(D132&gt;=1,'CADASTRAR-METAS'!$G$17,"")</f>
        <v/>
      </c>
      <c r="D132" s="7"/>
      <c r="E132" s="17" t="str">
        <f t="shared" si="9"/>
        <v/>
      </c>
      <c r="F132" s="163"/>
    </row>
    <row r="133" spans="1:6" ht="21.95" customHeight="1" x14ac:dyDescent="0.25">
      <c r="A133" s="162"/>
      <c r="B133" s="8" t="s">
        <v>24</v>
      </c>
      <c r="C133" s="20" t="str">
        <f>IF(D133&gt;=1,'CADASTRAR-METAS'!$G$17,"")</f>
        <v/>
      </c>
      <c r="D133" s="7"/>
      <c r="E133" s="18" t="str">
        <f t="shared" si="9"/>
        <v/>
      </c>
      <c r="F133" s="3"/>
    </row>
    <row r="135" spans="1:6" x14ac:dyDescent="0.25">
      <c r="A135" s="24"/>
      <c r="B135" s="24"/>
      <c r="C135" s="24"/>
      <c r="D135" s="24"/>
      <c r="E135" s="24"/>
      <c r="F135" s="24"/>
    </row>
    <row r="136" spans="1:6" x14ac:dyDescent="0.25">
      <c r="A136" s="24"/>
      <c r="B136" s="24"/>
      <c r="C136" s="24"/>
      <c r="D136" s="24"/>
      <c r="E136" s="24"/>
      <c r="F136" s="26">
        <f>F5+F18+F31+F44+F57+F70+F83+F96+F109+F122</f>
        <v>0</v>
      </c>
    </row>
    <row r="137" spans="1:6" x14ac:dyDescent="0.25">
      <c r="A137" s="24"/>
      <c r="B137" s="24"/>
      <c r="C137" s="24"/>
      <c r="D137" s="24"/>
      <c r="E137" s="24"/>
      <c r="F137" s="24"/>
    </row>
  </sheetData>
  <sheetProtection algorithmName="SHA-512" hashValue="v0wNjR6Jn+4X1aEA0uf+kxGVNX6eYQ2AWH3Uan+3sIiKbHe5AKHIoj2zkheH3y84//xtYoKRF/njcLQmx41zAQ==" saltValue="k2ftrzOZTx++MwyQBHnr1g==" spinCount="100000" sheet="1" objects="1" scenarios="1"/>
  <mergeCells count="24">
    <mergeCell ref="A109:A120"/>
    <mergeCell ref="F117:F119"/>
    <mergeCell ref="A122:A133"/>
    <mergeCell ref="F130:F132"/>
    <mergeCell ref="A70:A81"/>
    <mergeCell ref="F78:F80"/>
    <mergeCell ref="A83:A94"/>
    <mergeCell ref="F91:F93"/>
    <mergeCell ref="A96:A107"/>
    <mergeCell ref="F104:F106"/>
    <mergeCell ref="A31:A42"/>
    <mergeCell ref="F39:F41"/>
    <mergeCell ref="A44:A55"/>
    <mergeCell ref="F52:F54"/>
    <mergeCell ref="A57:A68"/>
    <mergeCell ref="F65:F67"/>
    <mergeCell ref="A18:A29"/>
    <mergeCell ref="F26:F28"/>
    <mergeCell ref="H2:I3"/>
    <mergeCell ref="H10:H11"/>
    <mergeCell ref="H22:I23"/>
    <mergeCell ref="D2:E2"/>
    <mergeCell ref="A5:A16"/>
    <mergeCell ref="F13:F15"/>
  </mergeCells>
  <conditionalFormatting sqref="E5:E16">
    <cfRule type="cellIs" dxfId="61" priority="31" operator="greaterThanOrEqual">
      <formula>1</formula>
    </cfRule>
    <cfRule type="cellIs" dxfId="60" priority="32" operator="lessThan">
      <formula>0</formula>
    </cfRule>
  </conditionalFormatting>
  <conditionalFormatting sqref="F11">
    <cfRule type="cellIs" dxfId="59" priority="30" operator="lessThanOrEqual">
      <formula>0</formula>
    </cfRule>
  </conditionalFormatting>
  <conditionalFormatting sqref="E18:E29">
    <cfRule type="cellIs" dxfId="58" priority="28" operator="greaterThanOrEqual">
      <formula>1</formula>
    </cfRule>
    <cfRule type="cellIs" dxfId="57" priority="29" operator="lessThan">
      <formula>0</formula>
    </cfRule>
  </conditionalFormatting>
  <conditionalFormatting sqref="E31:E42">
    <cfRule type="cellIs" dxfId="56" priority="26" operator="greaterThanOrEqual">
      <formula>1</formula>
    </cfRule>
    <cfRule type="cellIs" dxfId="55" priority="27" operator="lessThan">
      <formula>0</formula>
    </cfRule>
  </conditionalFormatting>
  <conditionalFormatting sqref="E44:E55">
    <cfRule type="cellIs" dxfId="54" priority="24" operator="greaterThanOrEqual">
      <formula>1</formula>
    </cfRule>
    <cfRule type="cellIs" dxfId="53" priority="25" operator="lessThan">
      <formula>0</formula>
    </cfRule>
  </conditionalFormatting>
  <conditionalFormatting sqref="E57:E68">
    <cfRule type="cellIs" dxfId="52" priority="22" operator="greaterThanOrEqual">
      <formula>1</formula>
    </cfRule>
    <cfRule type="cellIs" dxfId="51" priority="23" operator="lessThan">
      <formula>0</formula>
    </cfRule>
  </conditionalFormatting>
  <conditionalFormatting sqref="E70:E81">
    <cfRule type="cellIs" dxfId="50" priority="20" operator="greaterThanOrEqual">
      <formula>1</formula>
    </cfRule>
    <cfRule type="cellIs" dxfId="49" priority="21" operator="lessThan">
      <formula>0</formula>
    </cfRule>
  </conditionalFormatting>
  <conditionalFormatting sqref="E83:E94">
    <cfRule type="cellIs" dxfId="48" priority="18" operator="greaterThanOrEqual">
      <formula>1</formula>
    </cfRule>
    <cfRule type="cellIs" dxfId="47" priority="19" operator="lessThan">
      <formula>0</formula>
    </cfRule>
  </conditionalFormatting>
  <conditionalFormatting sqref="E96:E107">
    <cfRule type="cellIs" dxfId="46" priority="16" operator="greaterThanOrEqual">
      <formula>1</formula>
    </cfRule>
    <cfRule type="cellIs" dxfId="45" priority="17" operator="lessThan">
      <formula>0</formula>
    </cfRule>
  </conditionalFormatting>
  <conditionalFormatting sqref="E109:E120">
    <cfRule type="cellIs" dxfId="44" priority="14" operator="greaterThanOrEqual">
      <formula>1</formula>
    </cfRule>
    <cfRule type="cellIs" dxfId="43" priority="15" operator="lessThan">
      <formula>0</formula>
    </cfRule>
  </conditionalFormatting>
  <conditionalFormatting sqref="E122:E133">
    <cfRule type="cellIs" dxfId="42" priority="12" operator="greaterThanOrEqual">
      <formula>1</formula>
    </cfRule>
    <cfRule type="cellIs" dxfId="41" priority="13" operator="lessThan">
      <formula>0</formula>
    </cfRule>
  </conditionalFormatting>
  <conditionalFormatting sqref="F24">
    <cfRule type="cellIs" dxfId="40" priority="11" operator="lessThanOrEqual">
      <formula>0</formula>
    </cfRule>
  </conditionalFormatting>
  <conditionalFormatting sqref="F37">
    <cfRule type="cellIs" dxfId="39" priority="10" operator="lessThanOrEqual">
      <formula>0</formula>
    </cfRule>
  </conditionalFormatting>
  <conditionalFormatting sqref="F50">
    <cfRule type="cellIs" dxfId="38" priority="9" operator="lessThanOrEqual">
      <formula>0</formula>
    </cfRule>
  </conditionalFormatting>
  <conditionalFormatting sqref="F63">
    <cfRule type="cellIs" dxfId="37" priority="8" operator="lessThanOrEqual">
      <formula>0</formula>
    </cfRule>
  </conditionalFormatting>
  <conditionalFormatting sqref="F76">
    <cfRule type="cellIs" dxfId="36" priority="7" operator="lessThanOrEqual">
      <formula>0</formula>
    </cfRule>
  </conditionalFormatting>
  <conditionalFormatting sqref="F89">
    <cfRule type="cellIs" dxfId="35" priority="6" operator="lessThanOrEqual">
      <formula>0</formula>
    </cfRule>
  </conditionalFormatting>
  <conditionalFormatting sqref="F102">
    <cfRule type="cellIs" dxfId="34" priority="5" operator="lessThanOrEqual">
      <formula>0</formula>
    </cfRule>
  </conditionalFormatting>
  <conditionalFormatting sqref="F115">
    <cfRule type="cellIs" dxfId="33" priority="4" operator="lessThanOrEqual">
      <formula>0</formula>
    </cfRule>
  </conditionalFormatting>
  <conditionalFormatting sqref="F128">
    <cfRule type="cellIs" dxfId="32" priority="3" operator="lessThanOrEqual">
      <formula>0</formula>
    </cfRule>
  </conditionalFormatting>
  <conditionalFormatting sqref="I10">
    <cfRule type="cellIs" dxfId="31" priority="1" operator="lessThan">
      <formula>0</formula>
    </cfRule>
  </conditionalFormatting>
  <dataValidations count="3">
    <dataValidation type="textLength" allowBlank="1" showInputMessage="1" showErrorMessage="1" sqref="A1:C1048576 E1:XFD1048576 D11:D1048576 D1:D5 D7:D9" xr:uid="{3BF10C89-22F0-44F9-9B57-D64431DE8011}">
      <formula1>900</formula1>
      <formula2>2000</formula2>
    </dataValidation>
    <dataValidation type="textLength" allowBlank="1" showInputMessage="1" showErrorMessage="1" errorTitle="PLANILHA DE TESTE" error="Esta planilha é apenas para testes. É necessário comprar no site tudoexcel.com.br para usar este recurso" sqref="D10" xr:uid="{CCC9F390-60D5-4218-AF47-264533FA1F8A}">
      <formula1>900</formula1>
      <formula2>2000</formula2>
    </dataValidation>
    <dataValidation type="textLength" allowBlank="1" showErrorMessage="1" errorTitle="PLANILHA DE TESTES" error="É necessário comprar esta planilha para usar este recursos._x000a__x000a_Acesse tudoexcel.com.br/loja" sqref="D6" xr:uid="{F75BAD9E-67A9-4882-8226-CF720010667A}">
      <formula1>900</formula1>
      <formula2>2000</formula2>
    </dataValidation>
  </dataValidations>
  <pageMargins left="0.511811024" right="0.511811024" top="0.78740157499999996" bottom="0.78740157499999996" header="0.31496062000000002" footer="0.31496062000000002"/>
  <drawing r:id="rId1"/>
  <picture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B84F6-D1DC-447D-9261-ADAEA3BB958C}">
  <dimension ref="A1:I137"/>
  <sheetViews>
    <sheetView workbookViewId="0">
      <selection activeCell="G2" sqref="G2"/>
    </sheetView>
  </sheetViews>
  <sheetFormatPr defaultRowHeight="15" x14ac:dyDescent="0.25"/>
  <cols>
    <col min="1" max="1" width="14.28515625" bestFit="1" customWidth="1"/>
    <col min="2" max="2" width="16.85546875" customWidth="1"/>
    <col min="3" max="3" width="22.7109375" customWidth="1"/>
    <col min="4" max="4" width="23.42578125" customWidth="1"/>
    <col min="5" max="5" width="15.140625" customWidth="1"/>
    <col min="6" max="6" width="29" bestFit="1" customWidth="1"/>
    <col min="7" max="7" width="7.5703125" customWidth="1"/>
    <col min="8" max="8" width="22.28515625" customWidth="1"/>
    <col min="9" max="9" width="20.140625" customWidth="1"/>
    <col min="10" max="10" width="3.85546875" customWidth="1"/>
  </cols>
  <sheetData>
    <row r="1" spans="1:9" ht="23.25" x14ac:dyDescent="0.35">
      <c r="A1" s="24"/>
      <c r="B1" s="24"/>
      <c r="C1" s="55" t="s">
        <v>50</v>
      </c>
      <c r="D1" s="63" t="s">
        <v>42</v>
      </c>
      <c r="E1" s="64">
        <f>'CADASTRAR-METAS'!F18</f>
        <v>0</v>
      </c>
      <c r="F1" s="24"/>
      <c r="G1" s="24"/>
      <c r="H1" s="69"/>
      <c r="I1" s="28"/>
    </row>
    <row r="2" spans="1:9" x14ac:dyDescent="0.25">
      <c r="A2" s="24"/>
      <c r="B2" s="24"/>
      <c r="C2" s="83" t="s">
        <v>52</v>
      </c>
      <c r="D2" s="168">
        <f>'CADASTRAR-METAS'!A18</f>
        <v>0</v>
      </c>
      <c r="E2" s="168"/>
      <c r="F2" s="24"/>
      <c r="G2" s="24"/>
      <c r="H2" s="153" t="s">
        <v>60</v>
      </c>
      <c r="I2" s="154"/>
    </row>
    <row r="3" spans="1:9" x14ac:dyDescent="0.25">
      <c r="A3" s="24"/>
      <c r="B3" s="24"/>
      <c r="C3" s="24"/>
      <c r="D3" s="24"/>
      <c r="E3" s="24"/>
      <c r="F3" s="24"/>
      <c r="G3" s="24"/>
      <c r="H3" s="155"/>
      <c r="I3" s="156"/>
    </row>
    <row r="4" spans="1:9" ht="21.95" customHeight="1" x14ac:dyDescent="0.35">
      <c r="A4" s="35" t="s">
        <v>25</v>
      </c>
      <c r="B4" s="36" t="s">
        <v>2</v>
      </c>
      <c r="C4" s="36" t="s">
        <v>28</v>
      </c>
      <c r="D4" s="36" t="s">
        <v>33</v>
      </c>
      <c r="E4" s="36" t="s">
        <v>30</v>
      </c>
      <c r="F4" s="36" t="s">
        <v>34</v>
      </c>
      <c r="H4" s="27"/>
      <c r="I4" s="27"/>
    </row>
    <row r="5" spans="1:9" ht="21.95" customHeight="1" x14ac:dyDescent="0.3">
      <c r="A5" s="161">
        <f>'CADASTRAR-METAS'!C18</f>
        <v>0</v>
      </c>
      <c r="B5" s="12" t="s">
        <v>13</v>
      </c>
      <c r="C5" s="20" t="str">
        <f>IF(D5&gt;=1,'CADASTRAR-METAS'!$G$18,"")</f>
        <v/>
      </c>
      <c r="D5" s="7"/>
      <c r="E5" s="22" t="str">
        <f>IF(D5&gt;=1,D5-C5,"")</f>
        <v/>
      </c>
      <c r="F5" s="29">
        <f>SUM(D5:D16)</f>
        <v>0</v>
      </c>
      <c r="H5" s="13"/>
      <c r="I5" s="13"/>
    </row>
    <row r="6" spans="1:9" ht="21.95" customHeight="1" x14ac:dyDescent="0.25">
      <c r="A6" s="161"/>
      <c r="B6" s="8" t="s">
        <v>14</v>
      </c>
      <c r="C6" s="20" t="str">
        <f>IF(D6&gt;=1,'CADASTRAR-METAS'!$G$18,"")</f>
        <v/>
      </c>
      <c r="D6" s="7"/>
      <c r="E6" s="21" t="str">
        <f t="shared" ref="E6:E16" si="0">IF(D6&gt;=1,D6-C6,"")</f>
        <v/>
      </c>
      <c r="F6" s="2"/>
      <c r="H6" s="13" t="s">
        <v>61</v>
      </c>
      <c r="I6" s="56">
        <f>'CADASTRAR-METAS'!D18</f>
        <v>0</v>
      </c>
    </row>
    <row r="7" spans="1:9" ht="21.95" customHeight="1" x14ac:dyDescent="0.3">
      <c r="A7" s="161"/>
      <c r="B7" s="8" t="s">
        <v>15</v>
      </c>
      <c r="C7" s="20" t="str">
        <f>IF(D7&gt;=1,'CADASTRAR-METAS'!$G$18,"")</f>
        <v/>
      </c>
      <c r="D7" s="7"/>
      <c r="E7" s="21" t="str">
        <f t="shared" si="0"/>
        <v/>
      </c>
      <c r="F7" s="33" t="s">
        <v>32</v>
      </c>
      <c r="H7" s="13"/>
      <c r="I7" s="13"/>
    </row>
    <row r="8" spans="1:9" ht="21.95" customHeight="1" x14ac:dyDescent="0.25">
      <c r="A8" s="161"/>
      <c r="B8" s="8" t="s">
        <v>16</v>
      </c>
      <c r="C8" s="20" t="str">
        <f>IF(D8&gt;=1,'CADASTRAR-METAS'!$G$18,"")</f>
        <v/>
      </c>
      <c r="D8" s="7"/>
      <c r="E8" s="21" t="str">
        <f t="shared" si="0"/>
        <v/>
      </c>
      <c r="F8" s="30">
        <f>SUM(C5:C16)</f>
        <v>0</v>
      </c>
      <c r="H8" s="13" t="s">
        <v>35</v>
      </c>
      <c r="I8" s="56">
        <f>F136</f>
        <v>0</v>
      </c>
    </row>
    <row r="9" spans="1:9" ht="21.95" customHeight="1" x14ac:dyDescent="0.25">
      <c r="A9" s="161"/>
      <c r="B9" s="8" t="s">
        <v>17</v>
      </c>
      <c r="C9" s="20" t="str">
        <f>IF(D9&gt;=1,'CADASTRAR-METAS'!$G$18,"")</f>
        <v/>
      </c>
      <c r="D9" s="7"/>
      <c r="E9" s="21" t="str">
        <f t="shared" si="0"/>
        <v/>
      </c>
      <c r="F9" s="34"/>
      <c r="H9" s="13"/>
      <c r="I9" s="13"/>
    </row>
    <row r="10" spans="1:9" ht="21.95" customHeight="1" x14ac:dyDescent="0.3">
      <c r="A10" s="161"/>
      <c r="B10" s="8" t="s">
        <v>18</v>
      </c>
      <c r="C10" s="20" t="str">
        <f>IF(D10&gt;=1,'CADASTRAR-METAS'!$G$18,"")</f>
        <v/>
      </c>
      <c r="D10" s="7"/>
      <c r="E10" s="21" t="str">
        <f t="shared" si="0"/>
        <v/>
      </c>
      <c r="F10" s="32" t="s">
        <v>30</v>
      </c>
      <c r="H10" s="164" t="s">
        <v>41</v>
      </c>
      <c r="I10" s="56">
        <f>I8-I6</f>
        <v>0</v>
      </c>
    </row>
    <row r="11" spans="1:9" ht="21.95" customHeight="1" x14ac:dyDescent="0.25">
      <c r="A11" s="161"/>
      <c r="B11" s="8" t="s">
        <v>19</v>
      </c>
      <c r="C11" s="20" t="str">
        <f>IF(D11&gt;=1,'CADASTRAR-METAS'!$G$18,"")</f>
        <v/>
      </c>
      <c r="D11" s="7"/>
      <c r="E11" s="21" t="str">
        <f t="shared" si="0"/>
        <v/>
      </c>
      <c r="F11" s="31">
        <f>F5-F8</f>
        <v>0</v>
      </c>
      <c r="H11" s="164"/>
      <c r="I11" s="13"/>
    </row>
    <row r="12" spans="1:9" ht="21.95" customHeight="1" x14ac:dyDescent="0.25">
      <c r="A12" s="161"/>
      <c r="B12" s="8" t="s">
        <v>20</v>
      </c>
      <c r="C12" s="20" t="str">
        <f>IF(D12&gt;=1,'CADASTRAR-METAS'!$G$18,"")</f>
        <v/>
      </c>
      <c r="D12" s="7"/>
      <c r="E12" s="21" t="str">
        <f t="shared" si="0"/>
        <v/>
      </c>
      <c r="F12" s="2"/>
      <c r="H12" s="13"/>
      <c r="I12" s="13"/>
    </row>
    <row r="13" spans="1:9" ht="21.95" customHeight="1" x14ac:dyDescent="0.25">
      <c r="A13" s="161"/>
      <c r="B13" s="8" t="s">
        <v>21</v>
      </c>
      <c r="C13" s="20" t="str">
        <f>IF(D13&gt;=1,'CADASTRAR-METAS'!$G$18,"")</f>
        <v/>
      </c>
      <c r="D13" s="7"/>
      <c r="E13" s="21" t="str">
        <f t="shared" si="0"/>
        <v/>
      </c>
      <c r="F13" s="163" t="str">
        <f>IF(F11&gt;=1,"Parabéns você bateu sua meta","Você precisa melhorar")</f>
        <v>Você precisa melhorar</v>
      </c>
    </row>
    <row r="14" spans="1:9" ht="21.95" customHeight="1" x14ac:dyDescent="0.25">
      <c r="A14" s="161"/>
      <c r="B14" s="8" t="s">
        <v>22</v>
      </c>
      <c r="C14" s="20" t="str">
        <f>IF(D14&gt;=1,'CADASTRAR-METAS'!$G$18,"")</f>
        <v/>
      </c>
      <c r="D14" s="7"/>
      <c r="E14" s="21" t="str">
        <f t="shared" si="0"/>
        <v/>
      </c>
      <c r="F14" s="163"/>
      <c r="H14" s="65" t="s">
        <v>57</v>
      </c>
      <c r="I14" s="65">
        <f>I6</f>
        <v>0</v>
      </c>
    </row>
    <row r="15" spans="1:9" ht="21.95" customHeight="1" x14ac:dyDescent="0.25">
      <c r="A15" s="161"/>
      <c r="B15" s="8" t="s">
        <v>23</v>
      </c>
      <c r="C15" s="20" t="str">
        <f>IF(D15&gt;=1,'CADASTRAR-METAS'!$G$18,"")</f>
        <v/>
      </c>
      <c r="D15" s="7"/>
      <c r="E15" s="21" t="str">
        <f t="shared" si="0"/>
        <v/>
      </c>
      <c r="F15" s="163"/>
      <c r="H15" s="65" t="s">
        <v>59</v>
      </c>
      <c r="I15" s="65">
        <f>I8</f>
        <v>0</v>
      </c>
    </row>
    <row r="16" spans="1:9" ht="21.95" customHeight="1" x14ac:dyDescent="0.25">
      <c r="A16" s="161"/>
      <c r="B16" s="8" t="s">
        <v>24</v>
      </c>
      <c r="C16" s="20" t="str">
        <f>IF(D16&gt;=1,'CADASTRAR-METAS'!$G$18,"")</f>
        <v/>
      </c>
      <c r="D16" s="7"/>
      <c r="E16" s="23" t="str">
        <f t="shared" si="0"/>
        <v/>
      </c>
      <c r="F16" s="3"/>
    </row>
    <row r="17" spans="1:9" ht="21.95" customHeight="1" x14ac:dyDescent="0.3">
      <c r="A17" s="37" t="s">
        <v>25</v>
      </c>
      <c r="B17" s="38" t="s">
        <v>2</v>
      </c>
      <c r="C17" s="38" t="s">
        <v>26</v>
      </c>
      <c r="D17" s="38" t="s">
        <v>27</v>
      </c>
      <c r="E17" s="38" t="s">
        <v>30</v>
      </c>
      <c r="F17" s="38" t="s">
        <v>34</v>
      </c>
    </row>
    <row r="18" spans="1:9" ht="21.95" customHeight="1" x14ac:dyDescent="0.3">
      <c r="A18" s="162" t="str">
        <f>IF('CADASTRAR-METAS'!$C$18&lt;&gt;"",A5+1,"")</f>
        <v/>
      </c>
      <c r="B18" s="8" t="s">
        <v>13</v>
      </c>
      <c r="C18" s="20" t="str">
        <f>IF(D18&gt;=1,'CADASTRAR-METAS'!$G$18,"")</f>
        <v/>
      </c>
      <c r="D18" s="7"/>
      <c r="E18" s="16" t="str">
        <f>IF(D18&gt;=1,D18-C18,"")</f>
        <v/>
      </c>
      <c r="F18" s="29">
        <f>SUM(D18:D29)</f>
        <v>0</v>
      </c>
    </row>
    <row r="19" spans="1:9" ht="21.95" customHeight="1" x14ac:dyDescent="0.25">
      <c r="A19" s="162"/>
      <c r="B19" s="8" t="s">
        <v>14</v>
      </c>
      <c r="C19" s="20" t="str">
        <f>IF(D19&gt;=1,'CADASTRAR-METAS'!$G$18,"")</f>
        <v/>
      </c>
      <c r="D19" s="7"/>
      <c r="E19" s="17" t="str">
        <f t="shared" ref="E19:E29" si="1">IF(D19&gt;=1,D19-C19,"")</f>
        <v/>
      </c>
      <c r="F19" s="2"/>
    </row>
    <row r="20" spans="1:9" ht="21.95" customHeight="1" x14ac:dyDescent="0.3">
      <c r="A20" s="162"/>
      <c r="B20" s="8" t="s">
        <v>15</v>
      </c>
      <c r="C20" s="20" t="str">
        <f>IF(D20&gt;=1,'CADASTRAR-METAS'!$G$18,"")</f>
        <v/>
      </c>
      <c r="D20" s="7"/>
      <c r="E20" s="17" t="str">
        <f t="shared" si="1"/>
        <v/>
      </c>
      <c r="F20" s="33" t="s">
        <v>32</v>
      </c>
    </row>
    <row r="21" spans="1:9" ht="21.95" customHeight="1" thickBot="1" x14ac:dyDescent="0.3">
      <c r="A21" s="162"/>
      <c r="B21" s="8" t="s">
        <v>16</v>
      </c>
      <c r="C21" s="20" t="str">
        <f>IF(D21&gt;=1,'CADASTRAR-METAS'!$G$18,"")</f>
        <v/>
      </c>
      <c r="D21" s="7"/>
      <c r="E21" s="17" t="str">
        <f t="shared" si="1"/>
        <v/>
      </c>
      <c r="F21" s="30">
        <f>SUM(C18:C29)</f>
        <v>0</v>
      </c>
    </row>
    <row r="22" spans="1:9" ht="21.95" customHeight="1" thickTop="1" x14ac:dyDescent="0.25">
      <c r="A22" s="162"/>
      <c r="B22" s="8" t="s">
        <v>17</v>
      </c>
      <c r="C22" s="20" t="str">
        <f>IF(D22&gt;=1,'CADASTRAR-METAS'!$G$18,"")</f>
        <v/>
      </c>
      <c r="D22" s="7"/>
      <c r="E22" s="17" t="str">
        <f t="shared" si="1"/>
        <v/>
      </c>
      <c r="F22" s="34"/>
      <c r="H22" s="157" t="s">
        <v>43</v>
      </c>
      <c r="I22" s="158"/>
    </row>
    <row r="23" spans="1:9" ht="21.95" customHeight="1" x14ac:dyDescent="0.3">
      <c r="A23" s="162"/>
      <c r="B23" s="8" t="s">
        <v>18</v>
      </c>
      <c r="C23" s="20" t="str">
        <f>IF(D23&gt;=1,'CADASTRAR-METAS'!$G$18,"")</f>
        <v/>
      </c>
      <c r="D23" s="7"/>
      <c r="E23" s="17" t="str">
        <f t="shared" si="1"/>
        <v/>
      </c>
      <c r="F23" s="32" t="s">
        <v>30</v>
      </c>
      <c r="H23" s="159"/>
      <c r="I23" s="160"/>
    </row>
    <row r="24" spans="1:9" ht="21.95" customHeight="1" x14ac:dyDescent="0.25">
      <c r="A24" s="162"/>
      <c r="B24" s="8" t="s">
        <v>19</v>
      </c>
      <c r="C24" s="20" t="str">
        <f>IF(D24&gt;=1,'CADASTRAR-METAS'!$G$18,"")</f>
        <v/>
      </c>
      <c r="D24" s="7"/>
      <c r="E24" s="17" t="str">
        <f t="shared" si="1"/>
        <v/>
      </c>
      <c r="F24" s="31">
        <f>F18-F21</f>
        <v>0</v>
      </c>
      <c r="H24" s="73"/>
      <c r="I24" s="74"/>
    </row>
    <row r="25" spans="1:9" ht="21.95" customHeight="1" x14ac:dyDescent="0.25">
      <c r="A25" s="162"/>
      <c r="B25" s="8" t="s">
        <v>20</v>
      </c>
      <c r="C25" s="20" t="str">
        <f>IF(D25&gt;=1,'CADASTRAR-METAS'!$G$18,"")</f>
        <v/>
      </c>
      <c r="D25" s="7"/>
      <c r="E25" s="17" t="str">
        <f t="shared" si="1"/>
        <v/>
      </c>
      <c r="F25" s="2"/>
      <c r="H25" s="75" t="s">
        <v>44</v>
      </c>
      <c r="I25" s="76">
        <f>I8</f>
        <v>0</v>
      </c>
    </row>
    <row r="26" spans="1:9" ht="21.95" customHeight="1" x14ac:dyDescent="0.25">
      <c r="A26" s="162"/>
      <c r="B26" s="8" t="s">
        <v>21</v>
      </c>
      <c r="C26" s="20" t="str">
        <f>IF(D26&gt;=1,'CADASTRAR-METAS'!$G$18,"")</f>
        <v/>
      </c>
      <c r="D26" s="7"/>
      <c r="E26" s="17" t="str">
        <f t="shared" si="1"/>
        <v/>
      </c>
      <c r="F26" s="163" t="str">
        <f>IF(F24&gt;=1,"Parabéns você bateu sua meta","Você precisa melhorar")</f>
        <v>Você precisa melhorar</v>
      </c>
      <c r="H26" s="77"/>
      <c r="I26" s="78"/>
    </row>
    <row r="27" spans="1:9" ht="21.95" customHeight="1" x14ac:dyDescent="0.25">
      <c r="A27" s="162"/>
      <c r="B27" s="8" t="s">
        <v>22</v>
      </c>
      <c r="C27" s="20" t="str">
        <f>IF(D27&gt;=1,'CADASTRAR-METAS'!$G$18,"")</f>
        <v/>
      </c>
      <c r="D27" s="7"/>
      <c r="E27" s="17" t="str">
        <f t="shared" si="1"/>
        <v/>
      </c>
      <c r="F27" s="163"/>
      <c r="H27" s="75" t="s">
        <v>45</v>
      </c>
      <c r="I27" s="79">
        <v>5</v>
      </c>
    </row>
    <row r="28" spans="1:9" ht="21.95" customHeight="1" x14ac:dyDescent="0.25">
      <c r="A28" s="162"/>
      <c r="B28" s="8" t="s">
        <v>23</v>
      </c>
      <c r="C28" s="20" t="str">
        <f>IF(D28&gt;=1,'CADASTRAR-METAS'!$G$18,"")</f>
        <v/>
      </c>
      <c r="D28" s="7"/>
      <c r="E28" s="17" t="str">
        <f t="shared" si="1"/>
        <v/>
      </c>
      <c r="F28" s="163"/>
      <c r="H28" s="75" t="s">
        <v>46</v>
      </c>
      <c r="I28" s="80">
        <v>4.0000000000000001E-3</v>
      </c>
    </row>
    <row r="29" spans="1:9" ht="21.95" customHeight="1" thickBot="1" x14ac:dyDescent="0.3">
      <c r="A29" s="162"/>
      <c r="B29" s="8" t="s">
        <v>24</v>
      </c>
      <c r="C29" s="20" t="str">
        <f>IF(D29&gt;=1,'CADASTRAR-METAS'!$G$18,"")</f>
        <v/>
      </c>
      <c r="D29" s="7"/>
      <c r="E29" s="18" t="str">
        <f t="shared" si="1"/>
        <v/>
      </c>
      <c r="F29" s="3"/>
      <c r="H29" s="81" t="s">
        <v>29</v>
      </c>
      <c r="I29" s="82">
        <f>FV(I28,I27,I26,-I25)</f>
        <v>0</v>
      </c>
    </row>
    <row r="30" spans="1:9" ht="21.95" customHeight="1" thickTop="1" x14ac:dyDescent="0.3">
      <c r="A30" s="39" t="s">
        <v>25</v>
      </c>
      <c r="B30" s="40" t="s">
        <v>2</v>
      </c>
      <c r="C30" s="40" t="s">
        <v>26</v>
      </c>
      <c r="D30" s="40" t="s">
        <v>27</v>
      </c>
      <c r="E30" s="40" t="s">
        <v>30</v>
      </c>
      <c r="F30" s="40" t="s">
        <v>34</v>
      </c>
    </row>
    <row r="31" spans="1:9" ht="21.95" customHeight="1" x14ac:dyDescent="0.3">
      <c r="A31" s="162" t="str">
        <f>IF('CADASTRAR-METAS'!$C$18&lt;&gt;"",A18+1,"")</f>
        <v/>
      </c>
      <c r="B31" s="8" t="s">
        <v>13</v>
      </c>
      <c r="C31" s="20" t="str">
        <f>IF(D31&gt;=1,'CADASTRAR-METAS'!$G$18,"")</f>
        <v/>
      </c>
      <c r="D31" s="7"/>
      <c r="E31" s="16" t="str">
        <f>IF(D31&gt;=1,D31-C31,"")</f>
        <v/>
      </c>
      <c r="F31" s="29">
        <f>SUM(D31:D42)</f>
        <v>0</v>
      </c>
    </row>
    <row r="32" spans="1:9" ht="21.95" customHeight="1" x14ac:dyDescent="0.25">
      <c r="A32" s="162"/>
      <c r="B32" s="8" t="s">
        <v>14</v>
      </c>
      <c r="C32" s="20" t="str">
        <f>IF(D32&gt;=1,'CADASTRAR-METAS'!$G$18,"")</f>
        <v/>
      </c>
      <c r="D32" s="7"/>
      <c r="E32" s="17" t="str">
        <f t="shared" ref="E32:E42" si="2">IF(D32&gt;=1,D32-C32,"")</f>
        <v/>
      </c>
      <c r="F32" s="2"/>
    </row>
    <row r="33" spans="1:6" ht="21.95" customHeight="1" x14ac:dyDescent="0.3">
      <c r="A33" s="162"/>
      <c r="B33" s="8" t="s">
        <v>15</v>
      </c>
      <c r="C33" s="20" t="str">
        <f>IF(D33&gt;=1,'CADASTRAR-METAS'!$G$18,"")</f>
        <v/>
      </c>
      <c r="D33" s="7"/>
      <c r="E33" s="17" t="str">
        <f t="shared" si="2"/>
        <v/>
      </c>
      <c r="F33" s="33" t="s">
        <v>32</v>
      </c>
    </row>
    <row r="34" spans="1:6" ht="21.95" customHeight="1" x14ac:dyDescent="0.25">
      <c r="A34" s="162"/>
      <c r="B34" s="8" t="s">
        <v>16</v>
      </c>
      <c r="C34" s="20" t="str">
        <f>IF(D34&gt;=1,'CADASTRAR-METAS'!$G$18,"")</f>
        <v/>
      </c>
      <c r="D34" s="7"/>
      <c r="E34" s="17" t="str">
        <f t="shared" si="2"/>
        <v/>
      </c>
      <c r="F34" s="30">
        <f>SUM(C31:C42)</f>
        <v>0</v>
      </c>
    </row>
    <row r="35" spans="1:6" ht="21.95" customHeight="1" x14ac:dyDescent="0.25">
      <c r="A35" s="162"/>
      <c r="B35" s="8" t="s">
        <v>17</v>
      </c>
      <c r="C35" s="20" t="str">
        <f>IF(D35&gt;=1,'CADASTRAR-METAS'!$G$18,"")</f>
        <v/>
      </c>
      <c r="D35" s="7"/>
      <c r="E35" s="17" t="str">
        <f t="shared" si="2"/>
        <v/>
      </c>
      <c r="F35" s="34"/>
    </row>
    <row r="36" spans="1:6" ht="21.95" customHeight="1" x14ac:dyDescent="0.3">
      <c r="A36" s="162"/>
      <c r="B36" s="8" t="s">
        <v>18</v>
      </c>
      <c r="C36" s="20" t="str">
        <f>IF(D36&gt;=1,'CADASTRAR-METAS'!$G$18,"")</f>
        <v/>
      </c>
      <c r="D36" s="7"/>
      <c r="E36" s="17" t="str">
        <f t="shared" si="2"/>
        <v/>
      </c>
      <c r="F36" s="32" t="s">
        <v>30</v>
      </c>
    </row>
    <row r="37" spans="1:6" ht="21.95" customHeight="1" x14ac:dyDescent="0.25">
      <c r="A37" s="162"/>
      <c r="B37" s="8" t="s">
        <v>19</v>
      </c>
      <c r="C37" s="20" t="str">
        <f>IF(D37&gt;=1,'CADASTRAR-METAS'!$G$18,"")</f>
        <v/>
      </c>
      <c r="D37" s="7"/>
      <c r="E37" s="17" t="str">
        <f t="shared" si="2"/>
        <v/>
      </c>
      <c r="F37" s="31">
        <f>F31-F34</f>
        <v>0</v>
      </c>
    </row>
    <row r="38" spans="1:6" ht="21.95" customHeight="1" x14ac:dyDescent="0.25">
      <c r="A38" s="162"/>
      <c r="B38" s="8" t="s">
        <v>20</v>
      </c>
      <c r="C38" s="20" t="str">
        <f>IF(D38&gt;=1,'CADASTRAR-METAS'!$G$18,"")</f>
        <v/>
      </c>
      <c r="D38" s="7"/>
      <c r="E38" s="17" t="str">
        <f t="shared" si="2"/>
        <v/>
      </c>
      <c r="F38" s="2"/>
    </row>
    <row r="39" spans="1:6" ht="21.95" customHeight="1" x14ac:dyDescent="0.25">
      <c r="A39" s="162"/>
      <c r="B39" s="8" t="s">
        <v>21</v>
      </c>
      <c r="C39" s="20" t="str">
        <f>IF(D39&gt;=1,'CADASTRAR-METAS'!$G$18,"")</f>
        <v/>
      </c>
      <c r="D39" s="7"/>
      <c r="E39" s="17" t="str">
        <f t="shared" si="2"/>
        <v/>
      </c>
      <c r="F39" s="163" t="str">
        <f>IF(F37&gt;=1,"Parabéns você bateu sua meta","Você precisa melhorar")</f>
        <v>Você precisa melhorar</v>
      </c>
    </row>
    <row r="40" spans="1:6" ht="21.95" customHeight="1" x14ac:dyDescent="0.25">
      <c r="A40" s="162"/>
      <c r="B40" s="8" t="s">
        <v>22</v>
      </c>
      <c r="C40" s="20" t="str">
        <f>IF(D40&gt;=1,'CADASTRAR-METAS'!$G$18,"")</f>
        <v/>
      </c>
      <c r="D40" s="7"/>
      <c r="E40" s="17" t="str">
        <f t="shared" si="2"/>
        <v/>
      </c>
      <c r="F40" s="163"/>
    </row>
    <row r="41" spans="1:6" ht="21.95" customHeight="1" x14ac:dyDescent="0.25">
      <c r="A41" s="162"/>
      <c r="B41" s="8" t="s">
        <v>23</v>
      </c>
      <c r="C41" s="20" t="str">
        <f>IF(D41&gt;=1,'CADASTRAR-METAS'!$G$18,"")</f>
        <v/>
      </c>
      <c r="D41" s="7"/>
      <c r="E41" s="17" t="str">
        <f t="shared" si="2"/>
        <v/>
      </c>
      <c r="F41" s="163"/>
    </row>
    <row r="42" spans="1:6" ht="21.95" customHeight="1" x14ac:dyDescent="0.25">
      <c r="A42" s="162"/>
      <c r="B42" s="8" t="s">
        <v>24</v>
      </c>
      <c r="C42" s="20" t="str">
        <f>IF(D42&gt;=1,'CADASTRAR-METAS'!$G$18,"")</f>
        <v/>
      </c>
      <c r="D42" s="7"/>
      <c r="E42" s="18" t="str">
        <f t="shared" si="2"/>
        <v/>
      </c>
      <c r="F42" s="3"/>
    </row>
    <row r="43" spans="1:6" ht="21.95" customHeight="1" x14ac:dyDescent="0.3">
      <c r="A43" s="41" t="s">
        <v>25</v>
      </c>
      <c r="B43" s="42" t="s">
        <v>2</v>
      </c>
      <c r="C43" s="42" t="s">
        <v>26</v>
      </c>
      <c r="D43" s="42" t="s">
        <v>27</v>
      </c>
      <c r="E43" s="42" t="s">
        <v>30</v>
      </c>
      <c r="F43" s="42" t="s">
        <v>34</v>
      </c>
    </row>
    <row r="44" spans="1:6" ht="21.95" customHeight="1" x14ac:dyDescent="0.3">
      <c r="A44" s="162" t="str">
        <f>IF('CADASTRAR-METAS'!$C$18&lt;&gt;"",A31+1,"")</f>
        <v/>
      </c>
      <c r="B44" s="8" t="s">
        <v>13</v>
      </c>
      <c r="C44" s="20" t="str">
        <f>IF(D44&gt;=1,'CADASTRAR-METAS'!$G$18,"")</f>
        <v/>
      </c>
      <c r="D44" s="7"/>
      <c r="E44" s="16" t="str">
        <f>IF(D44&gt;=1,D44-C44,"")</f>
        <v/>
      </c>
      <c r="F44" s="29">
        <f>SUM(D44:D55)</f>
        <v>0</v>
      </c>
    </row>
    <row r="45" spans="1:6" ht="21.95" customHeight="1" x14ac:dyDescent="0.25">
      <c r="A45" s="162"/>
      <c r="B45" s="8" t="s">
        <v>14</v>
      </c>
      <c r="C45" s="20" t="str">
        <f>IF(D45&gt;=1,'CADASTRAR-METAS'!$G$18,"")</f>
        <v/>
      </c>
      <c r="D45" s="7"/>
      <c r="E45" s="17" t="str">
        <f t="shared" ref="E45:E55" si="3">IF(D45&gt;=1,D45-C45,"")</f>
        <v/>
      </c>
      <c r="F45" s="2"/>
    </row>
    <row r="46" spans="1:6" ht="21.95" customHeight="1" x14ac:dyDescent="0.3">
      <c r="A46" s="162"/>
      <c r="B46" s="8" t="s">
        <v>15</v>
      </c>
      <c r="C46" s="20" t="str">
        <f>IF(D46&gt;=1,'CADASTRAR-METAS'!$G$18,"")</f>
        <v/>
      </c>
      <c r="D46" s="7"/>
      <c r="E46" s="17" t="str">
        <f t="shared" si="3"/>
        <v/>
      </c>
      <c r="F46" s="33" t="s">
        <v>32</v>
      </c>
    </row>
    <row r="47" spans="1:6" ht="21.95" customHeight="1" x14ac:dyDescent="0.25">
      <c r="A47" s="162"/>
      <c r="B47" s="8" t="s">
        <v>16</v>
      </c>
      <c r="C47" s="20" t="str">
        <f>IF(D47&gt;=1,'CADASTRAR-METAS'!$G$18,"")</f>
        <v/>
      </c>
      <c r="D47" s="7"/>
      <c r="E47" s="17" t="str">
        <f t="shared" si="3"/>
        <v/>
      </c>
      <c r="F47" s="30">
        <f>SUM(C44:C55)</f>
        <v>0</v>
      </c>
    </row>
    <row r="48" spans="1:6" ht="21.95" customHeight="1" x14ac:dyDescent="0.25">
      <c r="A48" s="162"/>
      <c r="B48" s="8" t="s">
        <v>17</v>
      </c>
      <c r="C48" s="20" t="str">
        <f>IF(D48&gt;=1,'CADASTRAR-METAS'!$G$18,"")</f>
        <v/>
      </c>
      <c r="D48" s="7"/>
      <c r="E48" s="17" t="str">
        <f t="shared" si="3"/>
        <v/>
      </c>
      <c r="F48" s="34"/>
    </row>
    <row r="49" spans="1:6" ht="21.95" customHeight="1" x14ac:dyDescent="0.3">
      <c r="A49" s="162"/>
      <c r="B49" s="8" t="s">
        <v>18</v>
      </c>
      <c r="C49" s="20" t="str">
        <f>IF(D49&gt;=1,'CADASTRAR-METAS'!$G$18,"")</f>
        <v/>
      </c>
      <c r="D49" s="7"/>
      <c r="E49" s="17" t="str">
        <f t="shared" si="3"/>
        <v/>
      </c>
      <c r="F49" s="32" t="s">
        <v>30</v>
      </c>
    </row>
    <row r="50" spans="1:6" ht="21.95" customHeight="1" x14ac:dyDescent="0.25">
      <c r="A50" s="162"/>
      <c r="B50" s="8" t="s">
        <v>19</v>
      </c>
      <c r="C50" s="20" t="str">
        <f>IF(D50&gt;=1,'CADASTRAR-METAS'!$G$18,"")</f>
        <v/>
      </c>
      <c r="D50" s="7"/>
      <c r="E50" s="17" t="str">
        <f t="shared" si="3"/>
        <v/>
      </c>
      <c r="F50" s="31">
        <f>F44-F47</f>
        <v>0</v>
      </c>
    </row>
    <row r="51" spans="1:6" ht="21.95" customHeight="1" x14ac:dyDescent="0.25">
      <c r="A51" s="162"/>
      <c r="B51" s="8" t="s">
        <v>20</v>
      </c>
      <c r="C51" s="20" t="str">
        <f>IF(D51&gt;=1,'CADASTRAR-METAS'!$G$18,"")</f>
        <v/>
      </c>
      <c r="D51" s="7"/>
      <c r="E51" s="17" t="str">
        <f t="shared" si="3"/>
        <v/>
      </c>
      <c r="F51" s="2"/>
    </row>
    <row r="52" spans="1:6" ht="21.95" customHeight="1" x14ac:dyDescent="0.25">
      <c r="A52" s="162"/>
      <c r="B52" s="8" t="s">
        <v>21</v>
      </c>
      <c r="C52" s="20" t="str">
        <f>IF(D52&gt;=1,'CADASTRAR-METAS'!$G$18,"")</f>
        <v/>
      </c>
      <c r="D52" s="7"/>
      <c r="E52" s="17" t="str">
        <f t="shared" si="3"/>
        <v/>
      </c>
      <c r="F52" s="163" t="str">
        <f>IF(F50&gt;=1,"Parabéns você bateu sua meta","Você precisa melhorar")</f>
        <v>Você precisa melhorar</v>
      </c>
    </row>
    <row r="53" spans="1:6" ht="21.95" customHeight="1" x14ac:dyDescent="0.25">
      <c r="A53" s="162"/>
      <c r="B53" s="8" t="s">
        <v>22</v>
      </c>
      <c r="C53" s="20" t="str">
        <f>IF(D53&gt;=1,'CADASTRAR-METAS'!$G$18,"")</f>
        <v/>
      </c>
      <c r="D53" s="7"/>
      <c r="E53" s="17" t="str">
        <f t="shared" si="3"/>
        <v/>
      </c>
      <c r="F53" s="163"/>
    </row>
    <row r="54" spans="1:6" ht="21.95" customHeight="1" x14ac:dyDescent="0.25">
      <c r="A54" s="162"/>
      <c r="B54" s="8" t="s">
        <v>23</v>
      </c>
      <c r="C54" s="20" t="str">
        <f>IF(D54&gt;=1,'CADASTRAR-METAS'!$G$18,"")</f>
        <v/>
      </c>
      <c r="D54" s="7"/>
      <c r="E54" s="17" t="str">
        <f t="shared" si="3"/>
        <v/>
      </c>
      <c r="F54" s="163"/>
    </row>
    <row r="55" spans="1:6" ht="21.95" customHeight="1" x14ac:dyDescent="0.25">
      <c r="A55" s="162"/>
      <c r="B55" s="8" t="s">
        <v>24</v>
      </c>
      <c r="C55" s="20" t="str">
        <f>IF(D55&gt;=1,'CADASTRAR-METAS'!$G$18,"")</f>
        <v/>
      </c>
      <c r="D55" s="7"/>
      <c r="E55" s="18" t="str">
        <f t="shared" si="3"/>
        <v/>
      </c>
      <c r="F55" s="3"/>
    </row>
    <row r="56" spans="1:6" ht="21.95" customHeight="1" x14ac:dyDescent="0.3">
      <c r="A56" s="43" t="s">
        <v>25</v>
      </c>
      <c r="B56" s="44" t="s">
        <v>2</v>
      </c>
      <c r="C56" s="44" t="s">
        <v>26</v>
      </c>
      <c r="D56" s="44" t="s">
        <v>27</v>
      </c>
      <c r="E56" s="44" t="s">
        <v>30</v>
      </c>
      <c r="F56" s="44" t="s">
        <v>34</v>
      </c>
    </row>
    <row r="57" spans="1:6" ht="21.95" customHeight="1" x14ac:dyDescent="0.3">
      <c r="A57" s="162" t="str">
        <f>IF('CADASTRAR-METAS'!$C$18&lt;&gt;"",A44+1,"")</f>
        <v/>
      </c>
      <c r="B57" s="8" t="s">
        <v>13</v>
      </c>
      <c r="C57" s="20" t="str">
        <f>IF(D57&gt;=1,'CADASTRAR-METAS'!$G$18,"")</f>
        <v/>
      </c>
      <c r="D57" s="7"/>
      <c r="E57" s="16" t="str">
        <f>IF(D57&gt;=1,D57-C57,"")</f>
        <v/>
      </c>
      <c r="F57" s="29">
        <f>SUM(D57:D68)</f>
        <v>0</v>
      </c>
    </row>
    <row r="58" spans="1:6" ht="21.95" customHeight="1" x14ac:dyDescent="0.25">
      <c r="A58" s="162"/>
      <c r="B58" s="8" t="s">
        <v>14</v>
      </c>
      <c r="C58" s="20" t="str">
        <f>IF(D58&gt;=1,'CADASTRAR-METAS'!$G$18,"")</f>
        <v/>
      </c>
      <c r="D58" s="7"/>
      <c r="E58" s="17" t="str">
        <f t="shared" ref="E58:E68" si="4">IF(D58&gt;=1,D58-C58,"")</f>
        <v/>
      </c>
      <c r="F58" s="2"/>
    </row>
    <row r="59" spans="1:6" ht="21.95" customHeight="1" x14ac:dyDescent="0.3">
      <c r="A59" s="162"/>
      <c r="B59" s="8" t="s">
        <v>15</v>
      </c>
      <c r="C59" s="20" t="str">
        <f>IF(D59&gt;=1,'CADASTRAR-METAS'!$G$18,"")</f>
        <v/>
      </c>
      <c r="D59" s="7"/>
      <c r="E59" s="17" t="str">
        <f t="shared" si="4"/>
        <v/>
      </c>
      <c r="F59" s="33" t="s">
        <v>32</v>
      </c>
    </row>
    <row r="60" spans="1:6" ht="21.95" customHeight="1" x14ac:dyDescent="0.25">
      <c r="A60" s="162"/>
      <c r="B60" s="8" t="s">
        <v>16</v>
      </c>
      <c r="C60" s="20" t="str">
        <f>IF(D60&gt;=1,'CADASTRAR-METAS'!$G$18,"")</f>
        <v/>
      </c>
      <c r="D60" s="7"/>
      <c r="E60" s="17" t="str">
        <f t="shared" si="4"/>
        <v/>
      </c>
      <c r="F60" s="30">
        <f>SUM(C57:C68)</f>
        <v>0</v>
      </c>
    </row>
    <row r="61" spans="1:6" ht="21.95" customHeight="1" x14ac:dyDescent="0.25">
      <c r="A61" s="162"/>
      <c r="B61" s="8" t="s">
        <v>17</v>
      </c>
      <c r="C61" s="20" t="str">
        <f>IF(D61&gt;=1,'CADASTRAR-METAS'!$G$18,"")</f>
        <v/>
      </c>
      <c r="D61" s="7"/>
      <c r="E61" s="17" t="str">
        <f t="shared" si="4"/>
        <v/>
      </c>
      <c r="F61" s="34"/>
    </row>
    <row r="62" spans="1:6" ht="21.95" customHeight="1" x14ac:dyDescent="0.3">
      <c r="A62" s="162"/>
      <c r="B62" s="8" t="s">
        <v>18</v>
      </c>
      <c r="C62" s="20" t="str">
        <f>IF(D62&gt;=1,'CADASTRAR-METAS'!$G$18,"")</f>
        <v/>
      </c>
      <c r="D62" s="7"/>
      <c r="E62" s="17" t="str">
        <f t="shared" si="4"/>
        <v/>
      </c>
      <c r="F62" s="32" t="s">
        <v>30</v>
      </c>
    </row>
    <row r="63" spans="1:6" ht="21.95" customHeight="1" x14ac:dyDescent="0.25">
      <c r="A63" s="162"/>
      <c r="B63" s="8" t="s">
        <v>19</v>
      </c>
      <c r="C63" s="20" t="str">
        <f>IF(D63&gt;=1,'CADASTRAR-METAS'!$G$18,"")</f>
        <v/>
      </c>
      <c r="D63" s="7"/>
      <c r="E63" s="17" t="str">
        <f t="shared" si="4"/>
        <v/>
      </c>
      <c r="F63" s="31">
        <f>F57-F60</f>
        <v>0</v>
      </c>
    </row>
    <row r="64" spans="1:6" ht="21.95" customHeight="1" x14ac:dyDescent="0.25">
      <c r="A64" s="162"/>
      <c r="B64" s="8" t="s">
        <v>20</v>
      </c>
      <c r="C64" s="20" t="str">
        <f>IF(D64&gt;=1,'CADASTRAR-METAS'!$G$18,"")</f>
        <v/>
      </c>
      <c r="D64" s="7"/>
      <c r="E64" s="17" t="str">
        <f t="shared" si="4"/>
        <v/>
      </c>
      <c r="F64" s="2"/>
    </row>
    <row r="65" spans="1:6" ht="21.95" customHeight="1" x14ac:dyDescent="0.25">
      <c r="A65" s="162"/>
      <c r="B65" s="8" t="s">
        <v>21</v>
      </c>
      <c r="C65" s="20" t="str">
        <f>IF(D65&gt;=1,'CADASTRAR-METAS'!$G$18,"")</f>
        <v/>
      </c>
      <c r="D65" s="7"/>
      <c r="E65" s="17" t="str">
        <f t="shared" si="4"/>
        <v/>
      </c>
      <c r="F65" s="163" t="str">
        <f>IF(F63&gt;=1,"Parabéns você bateu sua meta","Você precisa melhorar")</f>
        <v>Você precisa melhorar</v>
      </c>
    </row>
    <row r="66" spans="1:6" ht="21.95" customHeight="1" x14ac:dyDescent="0.25">
      <c r="A66" s="162"/>
      <c r="B66" s="8" t="s">
        <v>22</v>
      </c>
      <c r="C66" s="20" t="str">
        <f>IF(D66&gt;=1,'CADASTRAR-METAS'!$G$18,"")</f>
        <v/>
      </c>
      <c r="D66" s="7"/>
      <c r="E66" s="17" t="str">
        <f t="shared" si="4"/>
        <v/>
      </c>
      <c r="F66" s="163"/>
    </row>
    <row r="67" spans="1:6" ht="21.95" customHeight="1" x14ac:dyDescent="0.25">
      <c r="A67" s="162"/>
      <c r="B67" s="8" t="s">
        <v>23</v>
      </c>
      <c r="C67" s="20" t="str">
        <f>IF(D67&gt;=1,'CADASTRAR-METAS'!$G$18,"")</f>
        <v/>
      </c>
      <c r="D67" s="7"/>
      <c r="E67" s="17" t="str">
        <f t="shared" si="4"/>
        <v/>
      </c>
      <c r="F67" s="163"/>
    </row>
    <row r="68" spans="1:6" ht="21.95" customHeight="1" x14ac:dyDescent="0.25">
      <c r="A68" s="162"/>
      <c r="B68" s="8" t="s">
        <v>24</v>
      </c>
      <c r="C68" s="20" t="str">
        <f>IF(D68&gt;=1,'CADASTRAR-METAS'!$G$18,"")</f>
        <v/>
      </c>
      <c r="D68" s="7"/>
      <c r="E68" s="18" t="str">
        <f t="shared" si="4"/>
        <v/>
      </c>
      <c r="F68" s="3"/>
    </row>
    <row r="69" spans="1:6" ht="21.95" customHeight="1" x14ac:dyDescent="0.3">
      <c r="A69" s="45" t="s">
        <v>25</v>
      </c>
      <c r="B69" s="46" t="s">
        <v>2</v>
      </c>
      <c r="C69" s="46" t="s">
        <v>26</v>
      </c>
      <c r="D69" s="46" t="s">
        <v>27</v>
      </c>
      <c r="E69" s="46" t="s">
        <v>30</v>
      </c>
      <c r="F69" s="46" t="s">
        <v>34</v>
      </c>
    </row>
    <row r="70" spans="1:6" ht="21.95" customHeight="1" x14ac:dyDescent="0.3">
      <c r="A70" s="162" t="str">
        <f>IF('CADASTRAR-METAS'!$C$18&lt;&gt;"",A57+1,"")</f>
        <v/>
      </c>
      <c r="B70" s="8" t="s">
        <v>13</v>
      </c>
      <c r="C70" s="20" t="str">
        <f>IF(D70&gt;=1,'CADASTRAR-METAS'!$G$18,"")</f>
        <v/>
      </c>
      <c r="D70" s="7"/>
      <c r="E70" s="16" t="str">
        <f>IF(D70&gt;=1,D70-C70,"")</f>
        <v/>
      </c>
      <c r="F70" s="29">
        <f>SUM(D70:D81)</f>
        <v>0</v>
      </c>
    </row>
    <row r="71" spans="1:6" ht="21.95" customHeight="1" x14ac:dyDescent="0.25">
      <c r="A71" s="162"/>
      <c r="B71" s="8" t="s">
        <v>14</v>
      </c>
      <c r="C71" s="20" t="str">
        <f>IF(D71&gt;=1,'CADASTRAR-METAS'!$G$18,"")</f>
        <v/>
      </c>
      <c r="D71" s="7"/>
      <c r="E71" s="17" t="str">
        <f t="shared" ref="E71:E81" si="5">IF(D71&gt;=1,D71-C71,"")</f>
        <v/>
      </c>
      <c r="F71" s="2"/>
    </row>
    <row r="72" spans="1:6" ht="21.95" customHeight="1" x14ac:dyDescent="0.3">
      <c r="A72" s="162"/>
      <c r="B72" s="8" t="s">
        <v>15</v>
      </c>
      <c r="C72" s="20" t="str">
        <f>IF(D72&gt;=1,'CADASTRAR-METAS'!$G$18,"")</f>
        <v/>
      </c>
      <c r="D72" s="7"/>
      <c r="E72" s="17" t="str">
        <f t="shared" si="5"/>
        <v/>
      </c>
      <c r="F72" s="33" t="s">
        <v>32</v>
      </c>
    </row>
    <row r="73" spans="1:6" ht="21.95" customHeight="1" x14ac:dyDescent="0.25">
      <c r="A73" s="162"/>
      <c r="B73" s="8" t="s">
        <v>16</v>
      </c>
      <c r="C73" s="20" t="str">
        <f>IF(D73&gt;=1,'CADASTRAR-METAS'!$G$18,"")</f>
        <v/>
      </c>
      <c r="D73" s="7"/>
      <c r="E73" s="17" t="str">
        <f t="shared" si="5"/>
        <v/>
      </c>
      <c r="F73" s="30">
        <f>SUM(C70:C81)</f>
        <v>0</v>
      </c>
    </row>
    <row r="74" spans="1:6" ht="21.95" customHeight="1" x14ac:dyDescent="0.25">
      <c r="A74" s="162"/>
      <c r="B74" s="8" t="s">
        <v>17</v>
      </c>
      <c r="C74" s="20" t="str">
        <f>IF(D74&gt;=1,'CADASTRAR-METAS'!$G$18,"")</f>
        <v/>
      </c>
      <c r="D74" s="7"/>
      <c r="E74" s="17" t="str">
        <f t="shared" si="5"/>
        <v/>
      </c>
      <c r="F74" s="34"/>
    </row>
    <row r="75" spans="1:6" ht="21.95" customHeight="1" x14ac:dyDescent="0.3">
      <c r="A75" s="162"/>
      <c r="B75" s="8" t="s">
        <v>18</v>
      </c>
      <c r="C75" s="20" t="str">
        <f>IF(D75&gt;=1,'CADASTRAR-METAS'!$G$18,"")</f>
        <v/>
      </c>
      <c r="D75" s="7"/>
      <c r="E75" s="17" t="str">
        <f t="shared" si="5"/>
        <v/>
      </c>
      <c r="F75" s="32" t="s">
        <v>30</v>
      </c>
    </row>
    <row r="76" spans="1:6" ht="21.95" customHeight="1" x14ac:dyDescent="0.25">
      <c r="A76" s="162"/>
      <c r="B76" s="8" t="s">
        <v>19</v>
      </c>
      <c r="C76" s="20" t="str">
        <f>IF(D76&gt;=1,'CADASTRAR-METAS'!$G$18,"")</f>
        <v/>
      </c>
      <c r="D76" s="7"/>
      <c r="E76" s="17" t="str">
        <f t="shared" si="5"/>
        <v/>
      </c>
      <c r="F76" s="31">
        <f>F70-F73</f>
        <v>0</v>
      </c>
    </row>
    <row r="77" spans="1:6" ht="21.95" customHeight="1" x14ac:dyDescent="0.25">
      <c r="A77" s="162"/>
      <c r="B77" s="8" t="s">
        <v>20</v>
      </c>
      <c r="C77" s="20" t="str">
        <f>IF(D77&gt;=1,'CADASTRAR-METAS'!$G$18,"")</f>
        <v/>
      </c>
      <c r="D77" s="7"/>
      <c r="E77" s="17" t="str">
        <f t="shared" si="5"/>
        <v/>
      </c>
      <c r="F77" s="2"/>
    </row>
    <row r="78" spans="1:6" ht="21.95" customHeight="1" x14ac:dyDescent="0.25">
      <c r="A78" s="162"/>
      <c r="B78" s="8" t="s">
        <v>21</v>
      </c>
      <c r="C78" s="20" t="str">
        <f>IF(D78&gt;=1,'CADASTRAR-METAS'!$G$18,"")</f>
        <v/>
      </c>
      <c r="D78" s="7"/>
      <c r="E78" s="17" t="str">
        <f t="shared" si="5"/>
        <v/>
      </c>
      <c r="F78" s="163" t="str">
        <f>IF(F76&gt;=1,"Parabéns você bateu sua meta","Você precisa melhorar")</f>
        <v>Você precisa melhorar</v>
      </c>
    </row>
    <row r="79" spans="1:6" ht="21.95" customHeight="1" x14ac:dyDescent="0.25">
      <c r="A79" s="162"/>
      <c r="B79" s="8" t="s">
        <v>22</v>
      </c>
      <c r="C79" s="20" t="str">
        <f>IF(D79&gt;=1,'CADASTRAR-METAS'!$G$18,"")</f>
        <v/>
      </c>
      <c r="D79" s="7"/>
      <c r="E79" s="17" t="str">
        <f t="shared" si="5"/>
        <v/>
      </c>
      <c r="F79" s="163"/>
    </row>
    <row r="80" spans="1:6" ht="21.95" customHeight="1" x14ac:dyDescent="0.25">
      <c r="A80" s="162"/>
      <c r="B80" s="8" t="s">
        <v>23</v>
      </c>
      <c r="C80" s="20" t="str">
        <f>IF(D80&gt;=1,'CADASTRAR-METAS'!$G$18,"")</f>
        <v/>
      </c>
      <c r="D80" s="7"/>
      <c r="E80" s="17" t="str">
        <f t="shared" si="5"/>
        <v/>
      </c>
      <c r="F80" s="163"/>
    </row>
    <row r="81" spans="1:6" ht="21.95" customHeight="1" x14ac:dyDescent="0.25">
      <c r="A81" s="162"/>
      <c r="B81" s="8" t="s">
        <v>24</v>
      </c>
      <c r="C81" s="20" t="str">
        <f>IF(D81&gt;=1,'CADASTRAR-METAS'!$G$18,"")</f>
        <v/>
      </c>
      <c r="D81" s="7"/>
      <c r="E81" s="18" t="str">
        <f t="shared" si="5"/>
        <v/>
      </c>
      <c r="F81" s="3"/>
    </row>
    <row r="82" spans="1:6" ht="21.95" customHeight="1" x14ac:dyDescent="0.3">
      <c r="A82" s="47" t="s">
        <v>25</v>
      </c>
      <c r="B82" s="48" t="s">
        <v>2</v>
      </c>
      <c r="C82" s="48" t="s">
        <v>26</v>
      </c>
      <c r="D82" s="48" t="s">
        <v>27</v>
      </c>
      <c r="E82" s="48" t="s">
        <v>30</v>
      </c>
      <c r="F82" s="48" t="s">
        <v>34</v>
      </c>
    </row>
    <row r="83" spans="1:6" ht="21.95" customHeight="1" x14ac:dyDescent="0.3">
      <c r="A83" s="162" t="str">
        <f>IF('CADASTRAR-METAS'!$C$18&lt;&gt;"",A70+1,"")</f>
        <v/>
      </c>
      <c r="B83" s="8" t="s">
        <v>13</v>
      </c>
      <c r="C83" s="20" t="str">
        <f>IF(D83&gt;=1,'CADASTRAR-METAS'!$G$18,"")</f>
        <v/>
      </c>
      <c r="D83" s="7"/>
      <c r="E83" s="16" t="str">
        <f>IF(D83&gt;=1,D83-C83,"")</f>
        <v/>
      </c>
      <c r="F83" s="29">
        <f>SUM(D83:D94)</f>
        <v>0</v>
      </c>
    </row>
    <row r="84" spans="1:6" ht="21.95" customHeight="1" x14ac:dyDescent="0.25">
      <c r="A84" s="162"/>
      <c r="B84" s="8" t="s">
        <v>14</v>
      </c>
      <c r="C84" s="20" t="str">
        <f>IF(D84&gt;=1,'CADASTRAR-METAS'!$G$18,"")</f>
        <v/>
      </c>
      <c r="D84" s="7"/>
      <c r="E84" s="17" t="str">
        <f t="shared" ref="E84:E94" si="6">IF(D84&gt;=1,D84-C84,"")</f>
        <v/>
      </c>
      <c r="F84" s="2"/>
    </row>
    <row r="85" spans="1:6" ht="21.95" customHeight="1" x14ac:dyDescent="0.3">
      <c r="A85" s="162"/>
      <c r="B85" s="8" t="s">
        <v>15</v>
      </c>
      <c r="C85" s="20" t="str">
        <f>IF(D85&gt;=1,'CADASTRAR-METAS'!$G$18,"")</f>
        <v/>
      </c>
      <c r="D85" s="7"/>
      <c r="E85" s="17" t="str">
        <f t="shared" si="6"/>
        <v/>
      </c>
      <c r="F85" s="33" t="s">
        <v>32</v>
      </c>
    </row>
    <row r="86" spans="1:6" ht="21.95" customHeight="1" x14ac:dyDescent="0.25">
      <c r="A86" s="162"/>
      <c r="B86" s="8" t="s">
        <v>16</v>
      </c>
      <c r="C86" s="20" t="str">
        <f>IF(D86&gt;=1,'CADASTRAR-METAS'!$G$18,"")</f>
        <v/>
      </c>
      <c r="D86" s="7"/>
      <c r="E86" s="17" t="str">
        <f t="shared" si="6"/>
        <v/>
      </c>
      <c r="F86" s="30">
        <f>SUM(C83:C94)</f>
        <v>0</v>
      </c>
    </row>
    <row r="87" spans="1:6" ht="21.95" customHeight="1" x14ac:dyDescent="0.25">
      <c r="A87" s="162"/>
      <c r="B87" s="8" t="s">
        <v>17</v>
      </c>
      <c r="C87" s="20" t="str">
        <f>IF(D87&gt;=1,'CADASTRAR-METAS'!$G$18,"")</f>
        <v/>
      </c>
      <c r="D87" s="7"/>
      <c r="E87" s="17" t="str">
        <f t="shared" si="6"/>
        <v/>
      </c>
      <c r="F87" s="34"/>
    </row>
    <row r="88" spans="1:6" ht="21.95" customHeight="1" x14ac:dyDescent="0.3">
      <c r="A88" s="162"/>
      <c r="B88" s="8" t="s">
        <v>18</v>
      </c>
      <c r="C88" s="20" t="str">
        <f>IF(D88&gt;=1,'CADASTRAR-METAS'!$G$18,"")</f>
        <v/>
      </c>
      <c r="D88" s="7"/>
      <c r="E88" s="17" t="str">
        <f t="shared" si="6"/>
        <v/>
      </c>
      <c r="F88" s="32" t="s">
        <v>30</v>
      </c>
    </row>
    <row r="89" spans="1:6" ht="21.95" customHeight="1" x14ac:dyDescent="0.25">
      <c r="A89" s="162"/>
      <c r="B89" s="8" t="s">
        <v>19</v>
      </c>
      <c r="C89" s="20" t="str">
        <f>IF(D89&gt;=1,'CADASTRAR-METAS'!$G$18,"")</f>
        <v/>
      </c>
      <c r="D89" s="7"/>
      <c r="E89" s="17" t="str">
        <f t="shared" si="6"/>
        <v/>
      </c>
      <c r="F89" s="31">
        <f>F83-F86</f>
        <v>0</v>
      </c>
    </row>
    <row r="90" spans="1:6" ht="21.95" customHeight="1" x14ac:dyDescent="0.25">
      <c r="A90" s="162"/>
      <c r="B90" s="8" t="s">
        <v>20</v>
      </c>
      <c r="C90" s="20" t="str">
        <f>IF(D90&gt;=1,'CADASTRAR-METAS'!$G$18,"")</f>
        <v/>
      </c>
      <c r="D90" s="7"/>
      <c r="E90" s="17" t="str">
        <f t="shared" si="6"/>
        <v/>
      </c>
      <c r="F90" s="2"/>
    </row>
    <row r="91" spans="1:6" ht="21.95" customHeight="1" x14ac:dyDescent="0.25">
      <c r="A91" s="162"/>
      <c r="B91" s="8" t="s">
        <v>21</v>
      </c>
      <c r="C91" s="20" t="str">
        <f>IF(D91&gt;=1,'CADASTRAR-METAS'!$G$18,"")</f>
        <v/>
      </c>
      <c r="D91" s="7"/>
      <c r="E91" s="17" t="str">
        <f t="shared" si="6"/>
        <v/>
      </c>
      <c r="F91" s="163" t="str">
        <f>IF(F89&gt;=1,"Parabéns você bateu sua meta","Você precisa melhorar")</f>
        <v>Você precisa melhorar</v>
      </c>
    </row>
    <row r="92" spans="1:6" ht="21.95" customHeight="1" x14ac:dyDescent="0.25">
      <c r="A92" s="162"/>
      <c r="B92" s="8" t="s">
        <v>22</v>
      </c>
      <c r="C92" s="20" t="str">
        <f>IF(D92&gt;=1,'CADASTRAR-METAS'!$G$18,"")</f>
        <v/>
      </c>
      <c r="D92" s="7"/>
      <c r="E92" s="17" t="str">
        <f t="shared" si="6"/>
        <v/>
      </c>
      <c r="F92" s="163"/>
    </row>
    <row r="93" spans="1:6" ht="21.95" customHeight="1" x14ac:dyDescent="0.25">
      <c r="A93" s="162"/>
      <c r="B93" s="8" t="s">
        <v>23</v>
      </c>
      <c r="C93" s="20" t="str">
        <f>IF(D93&gt;=1,'CADASTRAR-METAS'!$G$18,"")</f>
        <v/>
      </c>
      <c r="D93" s="7"/>
      <c r="E93" s="17" t="str">
        <f t="shared" si="6"/>
        <v/>
      </c>
      <c r="F93" s="163"/>
    </row>
    <row r="94" spans="1:6" ht="21.95" customHeight="1" x14ac:dyDescent="0.25">
      <c r="A94" s="162"/>
      <c r="B94" s="8" t="s">
        <v>24</v>
      </c>
      <c r="C94" s="20" t="str">
        <f>IF(D94&gt;=1,'CADASTRAR-METAS'!$G$18,"")</f>
        <v/>
      </c>
      <c r="D94" s="7"/>
      <c r="E94" s="18" t="str">
        <f t="shared" si="6"/>
        <v/>
      </c>
      <c r="F94" s="3"/>
    </row>
    <row r="95" spans="1:6" ht="21.95" customHeight="1" x14ac:dyDescent="0.3">
      <c r="A95" s="49" t="s">
        <v>25</v>
      </c>
      <c r="B95" s="50" t="s">
        <v>2</v>
      </c>
      <c r="C95" s="50" t="s">
        <v>26</v>
      </c>
      <c r="D95" s="50" t="s">
        <v>27</v>
      </c>
      <c r="E95" s="50" t="s">
        <v>30</v>
      </c>
      <c r="F95" s="50" t="s">
        <v>34</v>
      </c>
    </row>
    <row r="96" spans="1:6" ht="21.95" customHeight="1" x14ac:dyDescent="0.3">
      <c r="A96" s="162" t="str">
        <f>IF('CADASTRAR-METAS'!$C$18&lt;&gt;"",A83+1,"")</f>
        <v/>
      </c>
      <c r="B96" s="8" t="s">
        <v>13</v>
      </c>
      <c r="C96" s="20" t="str">
        <f>IF(D96&gt;=1,'CADASTRAR-METAS'!$G$18,"")</f>
        <v/>
      </c>
      <c r="D96" s="7"/>
      <c r="E96" s="16" t="str">
        <f>IF(D96&gt;=1,D96-C96,"")</f>
        <v/>
      </c>
      <c r="F96" s="29">
        <f>SUM(D96:D107)</f>
        <v>0</v>
      </c>
    </row>
    <row r="97" spans="1:6" ht="21.95" customHeight="1" x14ac:dyDescent="0.25">
      <c r="A97" s="162"/>
      <c r="B97" s="8" t="s">
        <v>14</v>
      </c>
      <c r="C97" s="20" t="str">
        <f>IF(D97&gt;=1,'CADASTRAR-METAS'!$G$18,"")</f>
        <v/>
      </c>
      <c r="D97" s="7"/>
      <c r="E97" s="17" t="str">
        <f t="shared" ref="E97:E107" si="7">IF(D97&gt;=1,D97-C97,"")</f>
        <v/>
      </c>
      <c r="F97" s="2"/>
    </row>
    <row r="98" spans="1:6" ht="21.95" customHeight="1" x14ac:dyDescent="0.3">
      <c r="A98" s="162"/>
      <c r="B98" s="8" t="s">
        <v>15</v>
      </c>
      <c r="C98" s="20" t="str">
        <f>IF(D98&gt;=1,'CADASTRAR-METAS'!$G$18,"")</f>
        <v/>
      </c>
      <c r="D98" s="7"/>
      <c r="E98" s="17" t="str">
        <f t="shared" si="7"/>
        <v/>
      </c>
      <c r="F98" s="33" t="s">
        <v>32</v>
      </c>
    </row>
    <row r="99" spans="1:6" ht="21.95" customHeight="1" x14ac:dyDescent="0.25">
      <c r="A99" s="162"/>
      <c r="B99" s="8" t="s">
        <v>16</v>
      </c>
      <c r="C99" s="20" t="str">
        <f>IF(D99&gt;=1,'CADASTRAR-METAS'!$G$18,"")</f>
        <v/>
      </c>
      <c r="D99" s="7"/>
      <c r="E99" s="17" t="str">
        <f t="shared" si="7"/>
        <v/>
      </c>
      <c r="F99" s="30">
        <f>SUM(C96:C107)</f>
        <v>0</v>
      </c>
    </row>
    <row r="100" spans="1:6" ht="21.95" customHeight="1" x14ac:dyDescent="0.25">
      <c r="A100" s="162"/>
      <c r="B100" s="8" t="s">
        <v>17</v>
      </c>
      <c r="C100" s="20" t="str">
        <f>IF(D100&gt;=1,'CADASTRAR-METAS'!$G$18,"")</f>
        <v/>
      </c>
      <c r="D100" s="7"/>
      <c r="E100" s="17" t="str">
        <f t="shared" si="7"/>
        <v/>
      </c>
      <c r="F100" s="34"/>
    </row>
    <row r="101" spans="1:6" ht="21.95" customHeight="1" x14ac:dyDescent="0.3">
      <c r="A101" s="162"/>
      <c r="B101" s="8" t="s">
        <v>18</v>
      </c>
      <c r="C101" s="20" t="str">
        <f>IF(D101&gt;=1,'CADASTRAR-METAS'!$G$18,"")</f>
        <v/>
      </c>
      <c r="D101" s="7"/>
      <c r="E101" s="17" t="str">
        <f t="shared" si="7"/>
        <v/>
      </c>
      <c r="F101" s="32" t="s">
        <v>30</v>
      </c>
    </row>
    <row r="102" spans="1:6" ht="21.95" customHeight="1" x14ac:dyDescent="0.25">
      <c r="A102" s="162"/>
      <c r="B102" s="8" t="s">
        <v>19</v>
      </c>
      <c r="C102" s="20" t="str">
        <f>IF(D102&gt;=1,'CADASTRAR-METAS'!$G$18,"")</f>
        <v/>
      </c>
      <c r="D102" s="7"/>
      <c r="E102" s="17" t="str">
        <f t="shared" si="7"/>
        <v/>
      </c>
      <c r="F102" s="31">
        <f>F96-F99</f>
        <v>0</v>
      </c>
    </row>
    <row r="103" spans="1:6" ht="21.95" customHeight="1" x14ac:dyDescent="0.25">
      <c r="A103" s="162"/>
      <c r="B103" s="8" t="s">
        <v>20</v>
      </c>
      <c r="C103" s="20" t="str">
        <f>IF(D103&gt;=1,'CADASTRAR-METAS'!$G$18,"")</f>
        <v/>
      </c>
      <c r="D103" s="7"/>
      <c r="E103" s="17" t="str">
        <f t="shared" si="7"/>
        <v/>
      </c>
      <c r="F103" s="2"/>
    </row>
    <row r="104" spans="1:6" ht="21.95" customHeight="1" x14ac:dyDescent="0.25">
      <c r="A104" s="162"/>
      <c r="B104" s="8" t="s">
        <v>21</v>
      </c>
      <c r="C104" s="20" t="str">
        <f>IF(D104&gt;=1,'CADASTRAR-METAS'!$G$18,"")</f>
        <v/>
      </c>
      <c r="D104" s="7"/>
      <c r="E104" s="17" t="str">
        <f t="shared" si="7"/>
        <v/>
      </c>
      <c r="F104" s="163" t="str">
        <f>IF(F102&gt;=1,"Parabéns você bateu sua meta","Você precisa melhorar")</f>
        <v>Você precisa melhorar</v>
      </c>
    </row>
    <row r="105" spans="1:6" ht="21.95" customHeight="1" x14ac:dyDescent="0.25">
      <c r="A105" s="162"/>
      <c r="B105" s="8" t="s">
        <v>22</v>
      </c>
      <c r="C105" s="20" t="str">
        <f>IF(D105&gt;=1,'CADASTRAR-METAS'!$G$18,"")</f>
        <v/>
      </c>
      <c r="D105" s="7"/>
      <c r="E105" s="17" t="str">
        <f t="shared" si="7"/>
        <v/>
      </c>
      <c r="F105" s="163"/>
    </row>
    <row r="106" spans="1:6" ht="21.95" customHeight="1" x14ac:dyDescent="0.25">
      <c r="A106" s="162"/>
      <c r="B106" s="8" t="s">
        <v>23</v>
      </c>
      <c r="C106" s="20" t="str">
        <f>IF(D106&gt;=1,'CADASTRAR-METAS'!$G$18,"")</f>
        <v/>
      </c>
      <c r="D106" s="7"/>
      <c r="E106" s="17" t="str">
        <f t="shared" si="7"/>
        <v/>
      </c>
      <c r="F106" s="163"/>
    </row>
    <row r="107" spans="1:6" ht="21.95" customHeight="1" x14ac:dyDescent="0.25">
      <c r="A107" s="162"/>
      <c r="B107" s="8" t="s">
        <v>24</v>
      </c>
      <c r="C107" s="20" t="str">
        <f>IF(D107&gt;=1,'CADASTRAR-METAS'!$G$18,"")</f>
        <v/>
      </c>
      <c r="D107" s="7"/>
      <c r="E107" s="18" t="str">
        <f t="shared" si="7"/>
        <v/>
      </c>
      <c r="F107" s="3"/>
    </row>
    <row r="108" spans="1:6" ht="21.95" customHeight="1" x14ac:dyDescent="0.3">
      <c r="A108" s="51" t="s">
        <v>25</v>
      </c>
      <c r="B108" s="52" t="s">
        <v>2</v>
      </c>
      <c r="C108" s="52" t="s">
        <v>26</v>
      </c>
      <c r="D108" s="52" t="s">
        <v>27</v>
      </c>
      <c r="E108" s="52" t="s">
        <v>30</v>
      </c>
      <c r="F108" s="52" t="s">
        <v>34</v>
      </c>
    </row>
    <row r="109" spans="1:6" ht="21.95" customHeight="1" x14ac:dyDescent="0.3">
      <c r="A109" s="162" t="str">
        <f>IF('CADASTRAR-METAS'!$C$18&lt;&gt;"",A96+1,"")</f>
        <v/>
      </c>
      <c r="B109" s="8" t="s">
        <v>13</v>
      </c>
      <c r="C109" s="20" t="str">
        <f>IF(D109&gt;=1,'CADASTRAR-METAS'!$G$18,"")</f>
        <v/>
      </c>
      <c r="D109" s="7"/>
      <c r="E109" s="16" t="str">
        <f>IF(D109&gt;=1,D109-C109,"")</f>
        <v/>
      </c>
      <c r="F109" s="29">
        <f>SUM(D109:D120)</f>
        <v>0</v>
      </c>
    </row>
    <row r="110" spans="1:6" ht="21.95" customHeight="1" x14ac:dyDescent="0.25">
      <c r="A110" s="162"/>
      <c r="B110" s="8" t="s">
        <v>14</v>
      </c>
      <c r="C110" s="20" t="str">
        <f>IF(D110&gt;=1,'CADASTRAR-METAS'!$G$18,"")</f>
        <v/>
      </c>
      <c r="D110" s="7"/>
      <c r="E110" s="17" t="str">
        <f t="shared" ref="E110:E120" si="8">IF(D110&gt;=1,D110-C110,"")</f>
        <v/>
      </c>
      <c r="F110" s="2"/>
    </row>
    <row r="111" spans="1:6" ht="21.95" customHeight="1" x14ac:dyDescent="0.3">
      <c r="A111" s="162"/>
      <c r="B111" s="8" t="s">
        <v>15</v>
      </c>
      <c r="C111" s="20" t="str">
        <f>IF(D111&gt;=1,'CADASTRAR-METAS'!$G$18,"")</f>
        <v/>
      </c>
      <c r="D111" s="7"/>
      <c r="E111" s="17" t="str">
        <f t="shared" si="8"/>
        <v/>
      </c>
      <c r="F111" s="33" t="s">
        <v>32</v>
      </c>
    </row>
    <row r="112" spans="1:6" ht="21.95" customHeight="1" x14ac:dyDescent="0.25">
      <c r="A112" s="162"/>
      <c r="B112" s="8" t="s">
        <v>16</v>
      </c>
      <c r="C112" s="20" t="str">
        <f>IF(D112&gt;=1,'CADASTRAR-METAS'!$G$18,"")</f>
        <v/>
      </c>
      <c r="D112" s="7"/>
      <c r="E112" s="17" t="str">
        <f t="shared" si="8"/>
        <v/>
      </c>
      <c r="F112" s="30">
        <f>SUM(C109:C120)</f>
        <v>0</v>
      </c>
    </row>
    <row r="113" spans="1:6" ht="21.95" customHeight="1" x14ac:dyDescent="0.25">
      <c r="A113" s="162"/>
      <c r="B113" s="8" t="s">
        <v>17</v>
      </c>
      <c r="C113" s="20" t="str">
        <f>IF(D113&gt;=1,'CADASTRAR-METAS'!$G$18,"")</f>
        <v/>
      </c>
      <c r="D113" s="7"/>
      <c r="E113" s="17" t="str">
        <f t="shared" si="8"/>
        <v/>
      </c>
      <c r="F113" s="34"/>
    </row>
    <row r="114" spans="1:6" ht="21.95" customHeight="1" x14ac:dyDescent="0.3">
      <c r="A114" s="162"/>
      <c r="B114" s="8" t="s">
        <v>18</v>
      </c>
      <c r="C114" s="20" t="str">
        <f>IF(D114&gt;=1,'CADASTRAR-METAS'!$G$18,"")</f>
        <v/>
      </c>
      <c r="D114" s="7"/>
      <c r="E114" s="17" t="str">
        <f t="shared" si="8"/>
        <v/>
      </c>
      <c r="F114" s="32" t="s">
        <v>30</v>
      </c>
    </row>
    <row r="115" spans="1:6" ht="21.95" customHeight="1" x14ac:dyDescent="0.25">
      <c r="A115" s="162"/>
      <c r="B115" s="8" t="s">
        <v>19</v>
      </c>
      <c r="C115" s="20" t="str">
        <f>IF(D115&gt;=1,'CADASTRAR-METAS'!$G$18,"")</f>
        <v/>
      </c>
      <c r="D115" s="7"/>
      <c r="E115" s="17" t="str">
        <f t="shared" si="8"/>
        <v/>
      </c>
      <c r="F115" s="31">
        <f>F109-F112</f>
        <v>0</v>
      </c>
    </row>
    <row r="116" spans="1:6" ht="21.95" customHeight="1" x14ac:dyDescent="0.25">
      <c r="A116" s="162"/>
      <c r="B116" s="8" t="s">
        <v>20</v>
      </c>
      <c r="C116" s="20" t="str">
        <f>IF(D116&gt;=1,'CADASTRAR-METAS'!$G$18,"")</f>
        <v/>
      </c>
      <c r="D116" s="7"/>
      <c r="E116" s="17" t="str">
        <f t="shared" si="8"/>
        <v/>
      </c>
      <c r="F116" s="2"/>
    </row>
    <row r="117" spans="1:6" ht="21.95" customHeight="1" x14ac:dyDescent="0.25">
      <c r="A117" s="162"/>
      <c r="B117" s="8" t="s">
        <v>21</v>
      </c>
      <c r="C117" s="20" t="str">
        <f>IF(D117&gt;=1,'CADASTRAR-METAS'!$G$18,"")</f>
        <v/>
      </c>
      <c r="D117" s="7"/>
      <c r="E117" s="17" t="str">
        <f t="shared" si="8"/>
        <v/>
      </c>
      <c r="F117" s="163" t="str">
        <f>IF(F115&gt;=1,"Parabéns você bateu sua meta","Você precisa melhorar")</f>
        <v>Você precisa melhorar</v>
      </c>
    </row>
    <row r="118" spans="1:6" ht="21.95" customHeight="1" x14ac:dyDescent="0.25">
      <c r="A118" s="162"/>
      <c r="B118" s="8" t="s">
        <v>22</v>
      </c>
      <c r="C118" s="20" t="str">
        <f>IF(D118&gt;=1,'CADASTRAR-METAS'!$G$18,"")</f>
        <v/>
      </c>
      <c r="D118" s="7"/>
      <c r="E118" s="17" t="str">
        <f t="shared" si="8"/>
        <v/>
      </c>
      <c r="F118" s="163"/>
    </row>
    <row r="119" spans="1:6" ht="21.95" customHeight="1" x14ac:dyDescent="0.25">
      <c r="A119" s="162"/>
      <c r="B119" s="8" t="s">
        <v>23</v>
      </c>
      <c r="C119" s="20" t="str">
        <f>IF(D119&gt;=1,'CADASTRAR-METAS'!$G$18,"")</f>
        <v/>
      </c>
      <c r="D119" s="7"/>
      <c r="E119" s="17" t="str">
        <f t="shared" si="8"/>
        <v/>
      </c>
      <c r="F119" s="163"/>
    </row>
    <row r="120" spans="1:6" ht="21.95" customHeight="1" x14ac:dyDescent="0.25">
      <c r="A120" s="162"/>
      <c r="B120" s="8" t="s">
        <v>24</v>
      </c>
      <c r="C120" s="20" t="str">
        <f>IF(D120&gt;=1,'CADASTRAR-METAS'!$G$18,"")</f>
        <v/>
      </c>
      <c r="D120" s="7"/>
      <c r="E120" s="18" t="str">
        <f t="shared" si="8"/>
        <v/>
      </c>
      <c r="F120" s="3"/>
    </row>
    <row r="121" spans="1:6" ht="21.95" customHeight="1" x14ac:dyDescent="0.3">
      <c r="A121" s="53" t="s">
        <v>25</v>
      </c>
      <c r="B121" s="54" t="s">
        <v>2</v>
      </c>
      <c r="C121" s="54" t="s">
        <v>26</v>
      </c>
      <c r="D121" s="54" t="s">
        <v>27</v>
      </c>
      <c r="E121" s="54" t="s">
        <v>30</v>
      </c>
      <c r="F121" s="54" t="s">
        <v>34</v>
      </c>
    </row>
    <row r="122" spans="1:6" ht="21.95" customHeight="1" x14ac:dyDescent="0.3">
      <c r="A122" s="162" t="str">
        <f>IF('CADASTRAR-METAS'!$C$18&lt;&gt;"",A109+1,"")</f>
        <v/>
      </c>
      <c r="B122" s="8" t="s">
        <v>13</v>
      </c>
      <c r="C122" s="20" t="str">
        <f>IF(D122&gt;=1,'CADASTRAR-METAS'!$G$18,"")</f>
        <v/>
      </c>
      <c r="D122" s="7"/>
      <c r="E122" s="16" t="str">
        <f>IF(D122&gt;=1,D122-C122,"")</f>
        <v/>
      </c>
      <c r="F122" s="29">
        <f>SUM(D122:D133)</f>
        <v>0</v>
      </c>
    </row>
    <row r="123" spans="1:6" ht="21.95" customHeight="1" x14ac:dyDescent="0.25">
      <c r="A123" s="162"/>
      <c r="B123" s="8" t="s">
        <v>14</v>
      </c>
      <c r="C123" s="20" t="str">
        <f>IF(D123&gt;=1,'CADASTRAR-METAS'!$G$18,"")</f>
        <v/>
      </c>
      <c r="D123" s="7"/>
      <c r="E123" s="17" t="str">
        <f t="shared" ref="E123:E133" si="9">IF(D123&gt;=1,D123-C123,"")</f>
        <v/>
      </c>
      <c r="F123" s="2"/>
    </row>
    <row r="124" spans="1:6" ht="21.95" customHeight="1" x14ac:dyDescent="0.3">
      <c r="A124" s="162"/>
      <c r="B124" s="8" t="s">
        <v>15</v>
      </c>
      <c r="C124" s="20" t="str">
        <f>IF(D124&gt;=1,'CADASTRAR-METAS'!$G$18,"")</f>
        <v/>
      </c>
      <c r="D124" s="7"/>
      <c r="E124" s="17" t="str">
        <f t="shared" si="9"/>
        <v/>
      </c>
      <c r="F124" s="33" t="s">
        <v>32</v>
      </c>
    </row>
    <row r="125" spans="1:6" ht="21.95" customHeight="1" x14ac:dyDescent="0.25">
      <c r="A125" s="162"/>
      <c r="B125" s="8" t="s">
        <v>16</v>
      </c>
      <c r="C125" s="20" t="str">
        <f>IF(D125&gt;=1,'CADASTRAR-METAS'!$G$18,"")</f>
        <v/>
      </c>
      <c r="D125" s="7"/>
      <c r="E125" s="17" t="str">
        <f t="shared" si="9"/>
        <v/>
      </c>
      <c r="F125" s="30">
        <f>SUM(C122:C133)</f>
        <v>0</v>
      </c>
    </row>
    <row r="126" spans="1:6" ht="21.95" customHeight="1" x14ac:dyDescent="0.25">
      <c r="A126" s="162"/>
      <c r="B126" s="8" t="s">
        <v>17</v>
      </c>
      <c r="C126" s="20" t="str">
        <f>IF(D126&gt;=1,'CADASTRAR-METAS'!$G$18,"")</f>
        <v/>
      </c>
      <c r="D126" s="7"/>
      <c r="E126" s="17" t="str">
        <f t="shared" si="9"/>
        <v/>
      </c>
      <c r="F126" s="34"/>
    </row>
    <row r="127" spans="1:6" ht="21.95" customHeight="1" x14ac:dyDescent="0.3">
      <c r="A127" s="162"/>
      <c r="B127" s="8" t="s">
        <v>18</v>
      </c>
      <c r="C127" s="20" t="str">
        <f>IF(D127&gt;=1,'CADASTRAR-METAS'!$G$18,"")</f>
        <v/>
      </c>
      <c r="D127" s="7"/>
      <c r="E127" s="17" t="str">
        <f t="shared" si="9"/>
        <v/>
      </c>
      <c r="F127" s="32" t="s">
        <v>30</v>
      </c>
    </row>
    <row r="128" spans="1:6" ht="21.95" customHeight="1" x14ac:dyDescent="0.25">
      <c r="A128" s="162"/>
      <c r="B128" s="8" t="s">
        <v>19</v>
      </c>
      <c r="C128" s="20" t="str">
        <f>IF(D128&gt;=1,'CADASTRAR-METAS'!$G$18,"")</f>
        <v/>
      </c>
      <c r="D128" s="7"/>
      <c r="E128" s="17" t="str">
        <f t="shared" si="9"/>
        <v/>
      </c>
      <c r="F128" s="31">
        <f>F122-F125</f>
        <v>0</v>
      </c>
    </row>
    <row r="129" spans="1:6" ht="21.95" customHeight="1" x14ac:dyDescent="0.25">
      <c r="A129" s="162"/>
      <c r="B129" s="8" t="s">
        <v>20</v>
      </c>
      <c r="C129" s="20" t="str">
        <f>IF(D129&gt;=1,'CADASTRAR-METAS'!$G$18,"")</f>
        <v/>
      </c>
      <c r="D129" s="7"/>
      <c r="E129" s="17" t="str">
        <f t="shared" si="9"/>
        <v/>
      </c>
      <c r="F129" s="2"/>
    </row>
    <row r="130" spans="1:6" ht="21.95" customHeight="1" x14ac:dyDescent="0.25">
      <c r="A130" s="162"/>
      <c r="B130" s="8" t="s">
        <v>21</v>
      </c>
      <c r="C130" s="20" t="str">
        <f>IF(D130&gt;=1,'CADASTRAR-METAS'!$G$18,"")</f>
        <v/>
      </c>
      <c r="D130" s="7"/>
      <c r="E130" s="17" t="str">
        <f t="shared" si="9"/>
        <v/>
      </c>
      <c r="F130" s="163" t="str">
        <f>IF(F128&gt;=1,"Parabéns você bateu sua meta","Você precisa melhorar")</f>
        <v>Você precisa melhorar</v>
      </c>
    </row>
    <row r="131" spans="1:6" ht="21.95" customHeight="1" x14ac:dyDescent="0.25">
      <c r="A131" s="162"/>
      <c r="B131" s="8" t="s">
        <v>22</v>
      </c>
      <c r="C131" s="20" t="str">
        <f>IF(D131&gt;=1,'CADASTRAR-METAS'!$G$18,"")</f>
        <v/>
      </c>
      <c r="D131" s="7"/>
      <c r="E131" s="17" t="str">
        <f t="shared" si="9"/>
        <v/>
      </c>
      <c r="F131" s="163"/>
    </row>
    <row r="132" spans="1:6" ht="21.95" customHeight="1" x14ac:dyDescent="0.25">
      <c r="A132" s="162"/>
      <c r="B132" s="8" t="s">
        <v>23</v>
      </c>
      <c r="C132" s="20" t="str">
        <f>IF(D132&gt;=1,'CADASTRAR-METAS'!$G$18,"")</f>
        <v/>
      </c>
      <c r="D132" s="7"/>
      <c r="E132" s="17" t="str">
        <f t="shared" si="9"/>
        <v/>
      </c>
      <c r="F132" s="163"/>
    </row>
    <row r="133" spans="1:6" ht="21.95" customHeight="1" x14ac:dyDescent="0.25">
      <c r="A133" s="162"/>
      <c r="B133" s="8" t="s">
        <v>24</v>
      </c>
      <c r="C133" s="20" t="str">
        <f>IF(D133&gt;=1,'CADASTRAR-METAS'!$G$18,"")</f>
        <v/>
      </c>
      <c r="D133" s="7"/>
      <c r="E133" s="18" t="str">
        <f t="shared" si="9"/>
        <v/>
      </c>
      <c r="F133" s="3"/>
    </row>
    <row r="135" spans="1:6" x14ac:dyDescent="0.25">
      <c r="A135" s="24"/>
      <c r="B135" s="24"/>
      <c r="C135" s="24"/>
      <c r="D135" s="24"/>
      <c r="E135" s="24"/>
      <c r="F135" s="24"/>
    </row>
    <row r="136" spans="1:6" x14ac:dyDescent="0.25">
      <c r="A136" s="24"/>
      <c r="B136" s="24"/>
      <c r="C136" s="24"/>
      <c r="D136" s="24"/>
      <c r="E136" s="24"/>
      <c r="F136" s="26">
        <f>F5+F18+F31+F44+F57+F70+F83+F96+F109+F122</f>
        <v>0</v>
      </c>
    </row>
    <row r="137" spans="1:6" x14ac:dyDescent="0.25">
      <c r="A137" s="24"/>
      <c r="B137" s="24"/>
      <c r="C137" s="24"/>
      <c r="D137" s="24"/>
      <c r="E137" s="24"/>
      <c r="F137" s="24"/>
    </row>
  </sheetData>
  <sheetProtection algorithmName="SHA-512" hashValue="d8pIsTiuP+WYnxItBDxkKqmcJou6b6ycwexoa2GJDLvRIoBcPX6k2QMY6ZfTGEvKB8i+QdEWKL3R8DUTn5dcNQ==" saltValue="n9GsVIG2L0avXh4GEXUjpw==" spinCount="100000" sheet="1" objects="1" scenarios="1"/>
  <mergeCells count="24">
    <mergeCell ref="A109:A120"/>
    <mergeCell ref="F117:F119"/>
    <mergeCell ref="A122:A133"/>
    <mergeCell ref="F130:F132"/>
    <mergeCell ref="A70:A81"/>
    <mergeCell ref="F78:F80"/>
    <mergeCell ref="A83:A94"/>
    <mergeCell ref="F91:F93"/>
    <mergeCell ref="A96:A107"/>
    <mergeCell ref="F104:F106"/>
    <mergeCell ref="A31:A42"/>
    <mergeCell ref="F39:F41"/>
    <mergeCell ref="A44:A55"/>
    <mergeCell ref="F52:F54"/>
    <mergeCell ref="A57:A68"/>
    <mergeCell ref="F65:F67"/>
    <mergeCell ref="A18:A29"/>
    <mergeCell ref="F26:F28"/>
    <mergeCell ref="D2:E2"/>
    <mergeCell ref="H2:I3"/>
    <mergeCell ref="H10:H11"/>
    <mergeCell ref="H22:I23"/>
    <mergeCell ref="A5:A16"/>
    <mergeCell ref="F13:F15"/>
  </mergeCells>
  <conditionalFormatting sqref="E5:E16">
    <cfRule type="cellIs" dxfId="30" priority="31" operator="greaterThanOrEqual">
      <formula>1</formula>
    </cfRule>
    <cfRule type="cellIs" dxfId="29" priority="32" operator="lessThan">
      <formula>0</formula>
    </cfRule>
  </conditionalFormatting>
  <conditionalFormatting sqref="F11">
    <cfRule type="cellIs" dxfId="28" priority="30" operator="lessThanOrEqual">
      <formula>0</formula>
    </cfRule>
  </conditionalFormatting>
  <conditionalFormatting sqref="E18:E29">
    <cfRule type="cellIs" dxfId="27" priority="28" operator="greaterThanOrEqual">
      <formula>1</formula>
    </cfRule>
    <cfRule type="cellIs" dxfId="26" priority="29" operator="lessThan">
      <formula>0</formula>
    </cfRule>
  </conditionalFormatting>
  <conditionalFormatting sqref="E31:E42">
    <cfRule type="cellIs" dxfId="25" priority="26" operator="greaterThanOrEqual">
      <formula>1</formula>
    </cfRule>
    <cfRule type="cellIs" dxfId="24" priority="27" operator="lessThan">
      <formula>0</formula>
    </cfRule>
  </conditionalFormatting>
  <conditionalFormatting sqref="E44:E55">
    <cfRule type="cellIs" dxfId="23" priority="24" operator="greaterThanOrEqual">
      <formula>1</formula>
    </cfRule>
    <cfRule type="cellIs" dxfId="22" priority="25" operator="lessThan">
      <formula>0</formula>
    </cfRule>
  </conditionalFormatting>
  <conditionalFormatting sqref="E57:E68">
    <cfRule type="cellIs" dxfId="21" priority="22" operator="greaterThanOrEqual">
      <formula>1</formula>
    </cfRule>
    <cfRule type="cellIs" dxfId="20" priority="23" operator="lessThan">
      <formula>0</formula>
    </cfRule>
  </conditionalFormatting>
  <conditionalFormatting sqref="E70:E81">
    <cfRule type="cellIs" dxfId="19" priority="20" operator="greaterThanOrEqual">
      <formula>1</formula>
    </cfRule>
    <cfRule type="cellIs" dxfId="18" priority="21" operator="lessThan">
      <formula>0</formula>
    </cfRule>
  </conditionalFormatting>
  <conditionalFormatting sqref="E83:E94">
    <cfRule type="cellIs" dxfId="17" priority="18" operator="greaterThanOrEqual">
      <formula>1</formula>
    </cfRule>
    <cfRule type="cellIs" dxfId="16" priority="19" operator="lessThan">
      <formula>0</formula>
    </cfRule>
  </conditionalFormatting>
  <conditionalFormatting sqref="E96:E107">
    <cfRule type="cellIs" dxfId="15" priority="16" operator="greaterThanOrEqual">
      <formula>1</formula>
    </cfRule>
    <cfRule type="cellIs" dxfId="14" priority="17" operator="lessThan">
      <formula>0</formula>
    </cfRule>
  </conditionalFormatting>
  <conditionalFormatting sqref="E109:E120">
    <cfRule type="cellIs" dxfId="13" priority="14" operator="greaterThanOrEqual">
      <formula>1</formula>
    </cfRule>
    <cfRule type="cellIs" dxfId="12" priority="15" operator="lessThan">
      <formula>0</formula>
    </cfRule>
  </conditionalFormatting>
  <conditionalFormatting sqref="E122:E133">
    <cfRule type="cellIs" dxfId="11" priority="12" operator="greaterThanOrEqual">
      <formula>1</formula>
    </cfRule>
    <cfRule type="cellIs" dxfId="10" priority="13" operator="lessThan">
      <formula>0</formula>
    </cfRule>
  </conditionalFormatting>
  <conditionalFormatting sqref="F24">
    <cfRule type="cellIs" dxfId="9" priority="11" operator="lessThanOrEqual">
      <formula>0</formula>
    </cfRule>
  </conditionalFormatting>
  <conditionalFormatting sqref="F37">
    <cfRule type="cellIs" dxfId="8" priority="10" operator="lessThanOrEqual">
      <formula>0</formula>
    </cfRule>
  </conditionalFormatting>
  <conditionalFormatting sqref="F50">
    <cfRule type="cellIs" dxfId="7" priority="9" operator="lessThanOrEqual">
      <formula>0</formula>
    </cfRule>
  </conditionalFormatting>
  <conditionalFormatting sqref="F63">
    <cfRule type="cellIs" dxfId="6" priority="8" operator="lessThanOrEqual">
      <formula>0</formula>
    </cfRule>
  </conditionalFormatting>
  <conditionalFormatting sqref="F76">
    <cfRule type="cellIs" dxfId="5" priority="7" operator="lessThanOrEqual">
      <formula>0</formula>
    </cfRule>
  </conditionalFormatting>
  <conditionalFormatting sqref="F89">
    <cfRule type="cellIs" dxfId="4" priority="6" operator="lessThanOrEqual">
      <formula>0</formula>
    </cfRule>
  </conditionalFormatting>
  <conditionalFormatting sqref="F102">
    <cfRule type="cellIs" dxfId="3" priority="5" operator="lessThanOrEqual">
      <formula>0</formula>
    </cfRule>
  </conditionalFormatting>
  <conditionalFormatting sqref="F115">
    <cfRule type="cellIs" dxfId="2" priority="4" operator="lessThanOrEqual">
      <formula>0</formula>
    </cfRule>
  </conditionalFormatting>
  <conditionalFormatting sqref="F128">
    <cfRule type="cellIs" dxfId="1" priority="3" operator="lessThanOrEqual">
      <formula>0</formula>
    </cfRule>
  </conditionalFormatting>
  <conditionalFormatting sqref="I10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drawing r:id="rId1"/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5D0F3-1227-4485-B42A-628A775D938F}">
  <dimension ref="A1:Z8"/>
  <sheetViews>
    <sheetView workbookViewId="0">
      <selection activeCell="F12" sqref="F12"/>
    </sheetView>
  </sheetViews>
  <sheetFormatPr defaultRowHeight="15" x14ac:dyDescent="0.25"/>
  <cols>
    <col min="1" max="1" width="22.85546875" customWidth="1"/>
    <col min="2" max="2" width="25.140625" customWidth="1"/>
    <col min="3" max="3" width="22" bestFit="1" customWidth="1"/>
    <col min="4" max="4" width="17" customWidth="1"/>
    <col min="5" max="5" width="18.85546875" bestFit="1" customWidth="1"/>
    <col min="6" max="6" width="15.28515625" customWidth="1"/>
    <col min="7" max="26" width="12.7109375" customWidth="1"/>
  </cols>
  <sheetData>
    <row r="1" spans="1:26" ht="33.75" x14ac:dyDescent="0.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</row>
    <row r="2" spans="1:26" x14ac:dyDescent="0.25">
      <c r="A2" s="134"/>
      <c r="B2" s="134"/>
      <c r="C2" s="13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7.5" x14ac:dyDescent="0.25">
      <c r="A3" s="25" t="s">
        <v>52</v>
      </c>
      <c r="B3" s="25" t="s">
        <v>63</v>
      </c>
      <c r="C3" s="25" t="s">
        <v>56</v>
      </c>
      <c r="D3" s="25" t="s">
        <v>67</v>
      </c>
      <c r="E3" s="25" t="s">
        <v>66</v>
      </c>
      <c r="F3" s="25" t="s">
        <v>54</v>
      </c>
      <c r="G3" s="25" t="s">
        <v>68</v>
      </c>
      <c r="H3" s="25" t="s">
        <v>69</v>
      </c>
      <c r="I3" s="25" t="s">
        <v>70</v>
      </c>
      <c r="J3" s="25" t="s">
        <v>71</v>
      </c>
      <c r="K3" s="25" t="s">
        <v>72</v>
      </c>
      <c r="L3" s="25" t="s">
        <v>73</v>
      </c>
      <c r="M3" s="25" t="s">
        <v>74</v>
      </c>
      <c r="N3" s="25" t="s">
        <v>75</v>
      </c>
      <c r="O3" s="25" t="s">
        <v>76</v>
      </c>
      <c r="P3" s="25" t="s">
        <v>77</v>
      </c>
      <c r="Q3" s="25" t="s">
        <v>78</v>
      </c>
      <c r="R3" s="25" t="s">
        <v>79</v>
      </c>
      <c r="S3" s="25" t="s">
        <v>80</v>
      </c>
      <c r="T3" s="25" t="s">
        <v>81</v>
      </c>
      <c r="U3" s="25" t="s">
        <v>82</v>
      </c>
      <c r="V3" s="25" t="s">
        <v>83</v>
      </c>
      <c r="W3" s="25" t="s">
        <v>84</v>
      </c>
      <c r="X3" s="25" t="s">
        <v>85</v>
      </c>
      <c r="Y3" s="25" t="s">
        <v>86</v>
      </c>
      <c r="Z3" s="25" t="s">
        <v>87</v>
      </c>
    </row>
    <row r="4" spans="1:26" x14ac:dyDescent="0.25">
      <c r="A4" s="100" t="s">
        <v>64</v>
      </c>
      <c r="B4" s="100" t="s">
        <v>65</v>
      </c>
      <c r="C4" s="101">
        <v>2020</v>
      </c>
      <c r="D4" s="103">
        <v>43831</v>
      </c>
      <c r="E4" s="103">
        <v>44166</v>
      </c>
      <c r="F4" s="123">
        <f>IF(E4&gt;=1,SUM(E4-D4)/30,"")</f>
        <v>11.166666666666666</v>
      </c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</row>
    <row r="5" spans="1:26" x14ac:dyDescent="0.25">
      <c r="A5" s="100"/>
      <c r="B5" s="100"/>
      <c r="C5" s="101">
        <v>2020</v>
      </c>
      <c r="D5" s="103">
        <v>43862</v>
      </c>
      <c r="E5" s="103">
        <v>44805</v>
      </c>
      <c r="F5" s="123">
        <f t="shared" ref="F5:F8" si="0">IF(E5&gt;=1,SUM(E5-D5)/30,"")</f>
        <v>31.433333333333334</v>
      </c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</row>
    <row r="6" spans="1:26" x14ac:dyDescent="0.25">
      <c r="A6" s="5"/>
      <c r="B6" s="5"/>
      <c r="C6" s="14"/>
      <c r="D6" s="10"/>
      <c r="E6" s="10"/>
      <c r="F6" s="15" t="str">
        <f t="shared" si="0"/>
        <v/>
      </c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</row>
    <row r="7" spans="1:26" x14ac:dyDescent="0.25">
      <c r="A7" s="5"/>
      <c r="B7" s="5"/>
      <c r="C7" s="14"/>
      <c r="D7" s="10"/>
      <c r="E7" s="10"/>
      <c r="F7" s="15" t="str">
        <f t="shared" si="0"/>
        <v/>
      </c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</row>
    <row r="8" spans="1:26" x14ac:dyDescent="0.25">
      <c r="A8" s="5"/>
      <c r="B8" s="5"/>
      <c r="C8" s="14"/>
      <c r="D8" s="10"/>
      <c r="E8" s="10"/>
      <c r="F8" s="15" t="str">
        <f t="shared" si="0"/>
        <v/>
      </c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</row>
  </sheetData>
  <sheetProtection algorithmName="SHA-512" hashValue="xnYyobrn1AjAkYAXaRFeUCCoowbbnwvQpTUe9wDkg31JZRVlwkjEe/hekR9o/9aH9n93nICbuQI56fV+jyHq9A==" saltValue="iPoKORNYo7vTAjF5zgmicg==" spinCount="100000" sheet="1" objects="1" scenarios="1"/>
  <mergeCells count="1">
    <mergeCell ref="A2:C2"/>
  </mergeCells>
  <phoneticPr fontId="12" type="noConversion"/>
  <pageMargins left="0.511811024" right="0.511811024" top="0.78740157499999996" bottom="0.78740157499999996" header="0.31496062000000002" footer="0.31496062000000002"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resumo</vt:lpstr>
      <vt:lpstr>CADASTRAR-METAS</vt:lpstr>
      <vt:lpstr>meta-1</vt:lpstr>
      <vt:lpstr>meta-2</vt:lpstr>
      <vt:lpstr>meta-3</vt:lpstr>
      <vt:lpstr>meta-4</vt:lpstr>
      <vt:lpstr>meta-5</vt:lpstr>
      <vt:lpstr>metas-nao-financeiras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Edivaldo</dc:creator>
  <cp:lastModifiedBy>Edivaldo</cp:lastModifiedBy>
  <dcterms:created xsi:type="dcterms:W3CDTF">2020-02-03T13:10:33Z</dcterms:created>
  <dcterms:modified xsi:type="dcterms:W3CDTF">2020-02-04T13:16:08Z</dcterms:modified>
</cp:coreProperties>
</file>