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040" activeTab="0"/>
  </bookViews>
  <sheets>
    <sheet name="viagem" sheetId="1" r:id="rId1"/>
    <sheet name="Ajuda" sheetId="3" r:id="rId2"/>
    <sheet name="mais-planilhas" sheetId="5" r:id="rId3"/>
    <sheet name="copyright" sheetId="4" state="hidden" r:id="rId4"/>
    <sheet name=" " sheetId="2" state="hidden" r:id="rId5"/>
  </sheets>
  <definedNames>
    <definedName name="viagem">' '!$A$35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<sst xmlns="http://schemas.openxmlformats.org/spreadsheetml/2006/main" count="73" uniqueCount="59">
  <si>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Total do Orçamento</t>
  </si>
  <si>
    <t>Total de Despesas</t>
  </si>
  <si>
    <t>Entretenimento</t>
  </si>
  <si>
    <t>Descrição</t>
  </si>
  <si>
    <t>Custo Unitário</t>
  </si>
  <si>
    <t>Montante</t>
  </si>
  <si>
    <t>Estacionamento</t>
  </si>
  <si>
    <t>Hotel</t>
  </si>
  <si>
    <t>Café da manhã e Lanches</t>
  </si>
  <si>
    <t>Almoço</t>
  </si>
  <si>
    <t>Jantar</t>
  </si>
  <si>
    <t>Bilhetes para Museu</t>
  </si>
  <si>
    <t>Lembranças e Presentes</t>
  </si>
  <si>
    <t>Outros Custos</t>
  </si>
  <si>
    <t>Passagens Aéreas</t>
  </si>
  <si>
    <t>Alimentação</t>
  </si>
  <si>
    <t>Transportes</t>
  </si>
  <si>
    <t>Hospedagem</t>
  </si>
  <si>
    <t>Diversos</t>
  </si>
  <si>
    <t>Translado - Taxi</t>
  </si>
  <si>
    <t>Passeios</t>
  </si>
  <si>
    <t>Bilhetes para Eventos</t>
  </si>
  <si>
    <t>Qtde</t>
  </si>
  <si>
    <t>Saldo da Viagem</t>
  </si>
  <si>
    <t>ADICIONAR DESPESAS DA VIAGEM</t>
  </si>
  <si>
    <t>www.tudoexcel.com.br</t>
  </si>
  <si>
    <t>Desenvolvida por TUDO EXCEL em parceria com GUIADECOMPRA.COM</t>
  </si>
  <si>
    <t>Esta planilha não pode ser vendida, sem autorização</t>
  </si>
  <si>
    <t>Todos os direitos reservados</t>
  </si>
  <si>
    <t>Categorias</t>
  </si>
  <si>
    <t>Custo Pessoa</t>
  </si>
  <si>
    <t>Custo por pessoa</t>
  </si>
  <si>
    <t>Total de Viajantes</t>
  </si>
  <si>
    <t>Leia a Ajuda para preencher a planilha</t>
  </si>
  <si>
    <t>Clique neste Link</t>
  </si>
  <si>
    <t>Não exlua, nem apague estas informações</t>
  </si>
  <si>
    <t>Planilha para Orçamento de Viagens</t>
  </si>
  <si>
    <t>Orçamento e Despesas</t>
  </si>
  <si>
    <t>Esta palnilha, assim como todas as planilhas de Tudo Excel, não podem ser copiadas e vendidas, por terceiros. Ao comprar aqui no site tudoexcel.com.br você deve aceitar os termos de serviços</t>
  </si>
  <si>
    <t>Aviso legal</t>
  </si>
  <si>
    <t>Categorias cadastradas e análise de sutsos</t>
  </si>
  <si>
    <t>COMPRE ESTA PLANILHA</t>
  </si>
  <si>
    <t>Esta planilha é apenas para fazer testes. COMPRE A PLANILHA NA VERSÃO PARCIALMENTE EDITÁVEL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</si>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</sst>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* #,##0.00_-;\-[$R$-416]* #,##0.00_-;_-[$R$-416]* &quot;-&quot;??_-;_-@_-"/>
    <numFmt numFmtId="165" formatCode="&quot;R$&quot;\ #,##0.00"/>
    <numFmt numFmtId="166" formatCode="&quot;Mais&quot;\ 000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4"/>
      <name val="Arial"/>
      <family val="2"/>
    </font>
    <font>
      <sz val="10"/>
      <color theme="1"/>
      <name val="Arial"/>
      <family val="2"/>
    </font>
    <font>
      <sz val="10"/>
      <color theme="8" tint="-0.24997000396251678"/>
      <name val="Arial"/>
      <family val="2"/>
    </font>
    <font>
      <b/>
      <sz val="10"/>
      <name val="Arial"/>
      <family val="2"/>
    </font>
    <font>
      <u val="single"/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u val="single"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7" tint="-0.4999699890613556"/>
      <name val="Arial"/>
      <family val="2"/>
    </font>
    <font>
      <sz val="10"/>
      <color theme="5" tint="-0.4999699890613556"/>
      <name val="Arial"/>
      <family val="2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6" tint="-0.24997000396251678"/>
      <name val="Calibri"/>
      <family val="2"/>
      <scheme val="minor"/>
    </font>
    <font>
      <b/>
      <sz val="10"/>
      <color theme="6" tint="-0.24997000396251678"/>
      <name val="Arial"/>
      <family val="2"/>
    </font>
    <font>
      <b/>
      <sz val="18"/>
      <color theme="0" tint="-0.04997999966144562"/>
      <name val="Arial"/>
      <family val="2"/>
    </font>
    <font>
      <b/>
      <sz val="9"/>
      <color theme="6" tint="0.39998000860214233"/>
      <name val="Calibri"/>
      <family val="2"/>
      <scheme val="minor"/>
    </font>
    <font>
      <b/>
      <sz val="11"/>
      <color theme="3" tint="-0.2499700039625167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7" tint="0.5999900102615356"/>
      <name val="Arial"/>
      <family val="2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rgb="FFC00000"/>
      <name val="Arial"/>
      <family val="2"/>
    </font>
    <font>
      <b/>
      <sz val="20"/>
      <color theme="10"/>
      <name val="Calibri"/>
      <family val="2"/>
      <scheme val="minor"/>
    </font>
    <font>
      <b/>
      <sz val="10"/>
      <color theme="0"/>
      <name val="Calibri"/>
      <family val="2"/>
    </font>
    <font>
      <sz val="9"/>
      <color theme="1" tint="0.25"/>
      <name val="Calibri"/>
      <family val="2"/>
    </font>
  </fonts>
  <fills count="2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7999799847602844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ck">
        <color theme="4" tint="0.7999799847602844"/>
      </top>
      <bottom style="thick">
        <color theme="4" tint="0.7999799847602844"/>
      </bottom>
    </border>
    <border>
      <left/>
      <right/>
      <top style="thick">
        <color theme="4" tint="0.7999799847602844"/>
      </top>
      <bottom/>
    </border>
    <border>
      <left/>
      <right/>
      <top style="thick">
        <color theme="4" tint="0.7999799847602844"/>
      </top>
      <bottom style="thick">
        <color theme="4" tint="0.7999500036239624"/>
      </bottom>
    </border>
    <border>
      <left/>
      <right/>
      <top style="hair"/>
      <bottom style="hair"/>
    </border>
    <border>
      <left/>
      <right/>
      <top/>
      <bottom style="thick">
        <color theme="5" tint="0.3999499976634979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>
        <color theme="5" tint="0.5999600291252136"/>
      </right>
      <top style="medium">
        <color theme="5" tint="0.5999600291252136"/>
      </top>
      <bottom style="medium">
        <color theme="5" tint="0.5999600291252136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>
        <color theme="5" tint="0.5999600291252136"/>
      </right>
      <top style="medium">
        <color theme="5" tint="0.5999600291252136"/>
      </top>
      <bottom style="thin"/>
    </border>
    <border>
      <left style="thin">
        <color theme="0" tint="-0.24993999302387238"/>
      </left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5" tint="-0.4999699890613556"/>
      </right>
      <top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hidden="1"/>
    </xf>
    <xf numFmtId="0" fontId="14" fillId="0" borderId="0" xfId="21" applyFont="1" applyProtection="1">
      <protection hidden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9" fontId="3" fillId="4" borderId="1" xfId="0" applyNumberFormat="1" applyFont="1" applyFill="1" applyBorder="1" applyAlignment="1" applyProtection="1">
      <alignment horizontal="center" vertical="center"/>
      <protection locked="0"/>
    </xf>
    <xf numFmtId="44" fontId="6" fillId="5" borderId="1" xfId="2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3" xfId="0" applyFont="1" applyFill="1" applyBorder="1" applyAlignment="1" applyProtection="1">
      <alignment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44" fontId="11" fillId="6" borderId="4" xfId="20" applyFont="1" applyFill="1" applyBorder="1" applyAlignment="1" applyProtection="1">
      <alignment horizontal="right" vertical="center" indent="2"/>
      <protection locked="0"/>
    </xf>
    <xf numFmtId="9" fontId="3" fillId="7" borderId="5" xfId="0" applyNumberFormat="1" applyFont="1" applyFill="1" applyBorder="1" applyAlignment="1" applyProtection="1">
      <alignment horizontal="center" vertical="center"/>
      <protection locked="0"/>
    </xf>
    <xf numFmtId="9" fontId="3" fillId="8" borderId="5" xfId="0" applyNumberFormat="1" applyFont="1" applyFill="1" applyBorder="1" applyAlignment="1" applyProtection="1">
      <alignment horizontal="center" vertical="center"/>
      <protection locked="0"/>
    </xf>
    <xf numFmtId="9" fontId="3" fillId="9" borderId="6" xfId="0" applyNumberFormat="1" applyFont="1" applyFill="1" applyBorder="1" applyAlignment="1" applyProtection="1">
      <alignment horizontal="center" vertical="center"/>
      <protection locked="0"/>
    </xf>
    <xf numFmtId="9" fontId="3" fillId="10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2" fillId="0" borderId="0" xfId="0" applyFont="1" applyProtection="1">
      <protection locked="0"/>
    </xf>
    <xf numFmtId="0" fontId="0" fillId="11" borderId="0" xfId="0" applyFill="1"/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9" fontId="3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protection locked="0"/>
    </xf>
    <xf numFmtId="44" fontId="19" fillId="5" borderId="1" xfId="20" applyFont="1" applyFill="1" applyBorder="1" applyAlignment="1" applyProtection="1">
      <alignment horizontal="right" vertical="center"/>
      <protection locked="0"/>
    </xf>
    <xf numFmtId="0" fontId="20" fillId="3" borderId="0" xfId="0" applyFont="1" applyFill="1" applyAlignment="1" applyProtection="1">
      <alignment horizontal="right" vertical="center" indent="1"/>
      <protection locked="0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14" borderId="0" xfId="0" applyFont="1" applyFill="1" applyAlignment="1">
      <alignment horizontal="center" vertical="center" wrapText="1"/>
    </xf>
    <xf numFmtId="0" fontId="27" fillId="15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64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44" fontId="8" fillId="16" borderId="17" xfId="2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44" fontId="5" fillId="17" borderId="17" xfId="2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9" fillId="6" borderId="19" xfId="0" applyFont="1" applyFill="1" applyBorder="1" applyAlignment="1" applyProtection="1">
      <alignment horizontal="center" vertical="center"/>
      <protection locked="0"/>
    </xf>
    <xf numFmtId="0" fontId="9" fillId="18" borderId="0" xfId="21" applyFill="1" applyAlignment="1">
      <alignment horizontal="center" vertical="center"/>
    </xf>
    <xf numFmtId="0" fontId="6" fillId="3" borderId="0" xfId="0" applyFont="1" applyFill="1" applyAlignment="1">
      <alignment horizontal="right" vertical="center" indent="1"/>
    </xf>
    <xf numFmtId="0" fontId="28" fillId="3" borderId="0" xfId="0" applyFont="1" applyFill="1" applyAlignment="1" applyProtection="1">
      <alignment horizontal="left" vertical="center"/>
      <protection locked="0"/>
    </xf>
    <xf numFmtId="0" fontId="26" fillId="19" borderId="0" xfId="21" applyFont="1" applyFill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/>
    </xf>
    <xf numFmtId="0" fontId="11" fillId="20" borderId="3" xfId="0" applyFont="1" applyFill="1" applyBorder="1" applyAlignment="1">
      <alignment horizontal="left" vertical="center"/>
    </xf>
    <xf numFmtId="0" fontId="11" fillId="20" borderId="4" xfId="0" applyFont="1" applyFill="1" applyBorder="1" applyAlignment="1">
      <alignment horizontal="left" vertical="center"/>
    </xf>
    <xf numFmtId="44" fontId="13" fillId="20" borderId="4" xfId="2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7" fillId="3" borderId="4" xfId="2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3" fillId="11" borderId="20" xfId="0" applyFont="1" applyFill="1" applyBorder="1" applyAlignment="1" applyProtection="1">
      <alignment horizontal="center" vertical="center"/>
      <protection locked="0"/>
    </xf>
    <xf numFmtId="0" fontId="3" fillId="11" borderId="21" xfId="0" applyFont="1" applyFill="1" applyBorder="1" applyAlignment="1" applyProtection="1">
      <alignment horizontal="center" vertical="center"/>
      <protection locked="0"/>
    </xf>
    <xf numFmtId="0" fontId="3" fillId="11" borderId="22" xfId="0" applyFont="1" applyFill="1" applyBorder="1" applyAlignment="1" applyProtection="1">
      <alignment horizontal="center" vertical="center"/>
      <protection locked="0"/>
    </xf>
    <xf numFmtId="0" fontId="27" fillId="15" borderId="12" xfId="0" applyFont="1" applyFill="1" applyBorder="1" applyAlignment="1" applyProtection="1">
      <alignment horizontal="center" vertical="center"/>
      <protection locked="0"/>
    </xf>
    <xf numFmtId="165" fontId="7" fillId="3" borderId="0" xfId="20" applyNumberFormat="1" applyFont="1" applyFill="1" applyAlignment="1" applyProtection="1">
      <alignment horizontal="center" vertical="center"/>
      <protection locked="0"/>
    </xf>
    <xf numFmtId="0" fontId="25" fillId="21" borderId="0" xfId="0" applyFont="1" applyFill="1" applyAlignment="1" applyProtection="1">
      <alignment horizontal="center" vertical="center" wrapText="1"/>
      <protection locked="0"/>
    </xf>
    <xf numFmtId="0" fontId="30" fillId="22" borderId="0" xfId="0" applyFont="1" applyFill="1" applyAlignment="1" applyProtection="1">
      <alignment horizontal="center" vertical="center"/>
      <protection locked="0"/>
    </xf>
    <xf numFmtId="0" fontId="30" fillId="22" borderId="23" xfId="0" applyFont="1" applyFill="1" applyBorder="1" applyAlignment="1" applyProtection="1">
      <alignment horizontal="center" vertical="center"/>
      <protection locked="0"/>
    </xf>
    <xf numFmtId="0" fontId="23" fillId="11" borderId="0" xfId="21" applyFont="1" applyFill="1" applyAlignment="1">
      <alignment horizontal="center" vertical="top"/>
    </xf>
    <xf numFmtId="0" fontId="24" fillId="11" borderId="0" xfId="0" applyFont="1" applyFill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32" fillId="24" borderId="0" xfId="21" applyFont="1" applyFill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18" borderId="0" xfId="0" applyFont="1" applyFill="1" applyAlignment="1" applyProtection="1">
      <alignment horizontal="center" vertical="center" wrapText="1"/>
      <protection hidden="1"/>
    </xf>
    <xf numFmtId="0" fontId="16" fillId="0" borderId="0" xfId="2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33" fillId="25" borderId="13" xfId="0" applyFont="1" applyFill="1" applyBorder="1" applyAlignment="1">
      <alignment horizontal="left" vertical="center" indent="1"/>
    </xf>
    <xf numFmtId="0" fontId="0" fillId="0" borderId="24" xfId="0" applyBorder="1"/>
    <xf numFmtId="0" fontId="9" fillId="0" borderId="0" xfId="21" applyBorder="1" applyAlignment="1" applyProtection="1">
      <alignment horizontal="left" vertical="center" indent="1"/>
      <protection/>
    </xf>
    <xf numFmtId="0" fontId="0" fillId="0" borderId="24" xfId="0" applyBorder="1" applyAlignment="1">
      <alignment horizontal="center" vertical="center"/>
    </xf>
    <xf numFmtId="0" fontId="9" fillId="0" borderId="24" xfId="21" applyBorder="1" applyAlignment="1" applyProtection="1">
      <alignment horizontal="center" vertical="center"/>
      <protection/>
    </xf>
    <xf numFmtId="166" fontId="34" fillId="0" borderId="0" xfId="21" applyNumberFormat="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5275"/>
          <c:w val="0.56125"/>
          <c:h val="0.86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General" sourceLinked="1"/>
            <c:spPr>
              <a:pattFill prst="pct75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viagem!$E$4:$E$8</c:f>
              <c:strCache/>
            </c:strRef>
          </c:cat>
          <c:val>
            <c:numRef>
              <c:f>viagem!$F$4:$F$8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>
      <a:noFill/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/" TargetMode="External" /><Relationship Id="rId3" Type="http://schemas.openxmlformats.org/officeDocument/2006/relationships/hyperlink" Target="https://www.tudoexcel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47625</xdr:rowOff>
    </xdr:from>
    <xdr:to>
      <xdr:col>6</xdr:col>
      <xdr:colOff>828675</xdr:colOff>
      <xdr:row>20</xdr:row>
      <xdr:rowOff>238125</xdr:rowOff>
    </xdr:to>
    <xdr:graphicFrame macro="">
      <xdr:nvGraphicFramePr>
        <xdr:cNvPr id="8" name="Gráfico 7"/>
        <xdr:cNvGraphicFramePr/>
      </xdr:nvGraphicFramePr>
      <xdr:xfrm>
        <a:off x="428625" y="2943225"/>
        <a:ext cx="43243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38100</xdr:rowOff>
    </xdr:from>
    <xdr:to>
      <xdr:col>1</xdr:col>
      <xdr:colOff>2190750</xdr:colOff>
      <xdr:row>0</xdr:row>
      <xdr:rowOff>352425</xdr:rowOff>
    </xdr:to>
    <xdr:pic>
      <xdr:nvPicPr>
        <xdr:cNvPr id="2" name="Imagem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8100"/>
          <a:ext cx="1428750" cy="314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://www.tudoexcel.com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hyperlink" Target="https://www.tudoexcel.com.br/produto/planilha-de-orcamento-de-viagem" TargetMode="External" /><Relationship Id="rId3" Type="http://schemas.openxmlformats.org/officeDocument/2006/relationships/hyperlink" Target="https://www.tudoexcel.com.br/produto/planilha-de-orcamento-e-despesas-de-viagem" TargetMode="External" /><Relationship Id="rId4" Type="http://schemas.openxmlformats.org/officeDocument/2006/relationships/hyperlink" Target="https://www.tudoexcel.com.br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5"/>
  <sheetViews>
    <sheetView showGridLines="0" tabSelected="1" workbookViewId="0" topLeftCell="A1">
      <selection activeCell="S1" sqref="S1"/>
    </sheetView>
  </sheetViews>
  <sheetFormatPr defaultColWidth="9.140625" defaultRowHeight="15"/>
  <cols>
    <col min="1" max="1" width="2.00390625" style="4" customWidth="1"/>
    <col min="2" max="2" width="3.8515625" style="4" customWidth="1"/>
    <col min="3" max="3" width="21.421875" style="4" bestFit="1" customWidth="1"/>
    <col min="4" max="4" width="6.00390625" style="4" customWidth="1"/>
    <col min="5" max="5" width="18.28125" style="4" customWidth="1"/>
    <col min="6" max="6" width="7.28125" style="4" customWidth="1"/>
    <col min="7" max="7" width="16.28125" style="4" customWidth="1"/>
    <col min="8" max="8" width="2.28125" style="4" customWidth="1"/>
    <col min="9" max="9" width="2.8515625" style="4" customWidth="1"/>
    <col min="10" max="10" width="1.7109375" style="4" customWidth="1"/>
    <col min="11" max="11" width="14.28125" style="4" customWidth="1"/>
    <col min="12" max="12" width="14.57421875" style="4" customWidth="1"/>
    <col min="13" max="13" width="14.00390625" style="4" customWidth="1"/>
    <col min="14" max="14" width="2.8515625" style="4" customWidth="1"/>
    <col min="15" max="15" width="9.140625" style="4" customWidth="1"/>
    <col min="16" max="16" width="19.57421875" style="4" bestFit="1" customWidth="1"/>
    <col min="17" max="16384" width="9.140625" style="4" customWidth="1"/>
  </cols>
  <sheetData>
    <row r="1" spans="1:18" ht="33.75" customHeight="1">
      <c r="A1" s="3"/>
      <c r="B1" s="64" t="s">
        <v>36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1" customHeight="1">
      <c r="A2" s="3"/>
      <c r="B2" s="65" t="s">
        <v>37</v>
      </c>
      <c r="C2" s="65"/>
      <c r="D2" s="66"/>
      <c r="E2" s="67" t="s">
        <v>25</v>
      </c>
      <c r="F2" s="68"/>
      <c r="G2" s="68"/>
      <c r="H2" s="68"/>
      <c r="J2" s="59" t="s">
        <v>24</v>
      </c>
      <c r="K2" s="60"/>
      <c r="L2" s="60"/>
      <c r="M2" s="60"/>
      <c r="N2" s="60"/>
      <c r="O2" s="60"/>
      <c r="P2" s="60"/>
      <c r="Q2" s="60"/>
      <c r="R2" s="61"/>
    </row>
    <row r="3" spans="1:18" ht="20.25" customHeight="1" thickBot="1">
      <c r="A3" s="3"/>
      <c r="B3" s="5"/>
      <c r="C3" s="36" t="s">
        <v>0</v>
      </c>
      <c r="D3" s="37"/>
      <c r="E3" s="49" t="s">
        <v>40</v>
      </c>
      <c r="F3" s="49"/>
      <c r="G3" s="49"/>
      <c r="H3" s="6"/>
      <c r="J3" s="62" t="s">
        <v>3</v>
      </c>
      <c r="K3" s="62"/>
      <c r="L3" s="62"/>
      <c r="M3" s="62" t="s">
        <v>29</v>
      </c>
      <c r="N3" s="62"/>
      <c r="O3" s="35" t="s">
        <v>22</v>
      </c>
      <c r="P3" s="35" t="s">
        <v>4</v>
      </c>
      <c r="Q3" s="62" t="s">
        <v>5</v>
      </c>
      <c r="R3" s="62"/>
    </row>
    <row r="4" spans="1:18" ht="21.95" customHeight="1" thickBot="1">
      <c r="A4" s="3"/>
      <c r="B4" s="5"/>
      <c r="C4" s="38">
        <v>6000</v>
      </c>
      <c r="D4" s="5"/>
      <c r="E4" s="48" t="s">
        <v>16</v>
      </c>
      <c r="F4" s="7">
        <f>G4/$C$6</f>
        <v>0.3742177722152691</v>
      </c>
      <c r="G4" s="8">
        <f>IF(viagem=$E$2,SUMIF($M$4:$M$25,"="&amp;E4,$Q$4:$Q$25),BI2)</f>
        <v>598</v>
      </c>
      <c r="H4" s="6"/>
      <c r="J4" s="9"/>
      <c r="K4" s="53" t="s">
        <v>14</v>
      </c>
      <c r="L4" s="54"/>
      <c r="M4" s="10" t="s">
        <v>16</v>
      </c>
      <c r="N4" s="11"/>
      <c r="O4" s="12">
        <v>2</v>
      </c>
      <c r="P4" s="13">
        <v>299</v>
      </c>
      <c r="Q4" s="55">
        <f>IF(ISBLANK(P4),0,IF(ISBLANK(O4),P4,O4*P4))</f>
        <v>598</v>
      </c>
      <c r="R4" s="55"/>
    </row>
    <row r="5" spans="1:18" ht="21.95" customHeight="1" thickBot="1" thickTop="1">
      <c r="A5" s="3"/>
      <c r="B5" s="5"/>
      <c r="C5" s="40" t="s">
        <v>1</v>
      </c>
      <c r="D5" s="5"/>
      <c r="E5" s="48" t="s">
        <v>17</v>
      </c>
      <c r="F5" s="14">
        <f>G5/$C$6</f>
        <v>0.6257822277847309</v>
      </c>
      <c r="G5" s="8">
        <f>IF(viagem=$E$2,SUMIF($M$4:$M$25,"="&amp;E5,$Q$4:$Q$25),BI2)</f>
        <v>1000</v>
      </c>
      <c r="H5" s="63"/>
      <c r="J5" s="9"/>
      <c r="K5" s="53" t="s">
        <v>19</v>
      </c>
      <c r="L5" s="54"/>
      <c r="M5" s="10" t="s">
        <v>16</v>
      </c>
      <c r="N5" s="11"/>
      <c r="O5" s="12"/>
      <c r="P5" s="13"/>
      <c r="Q5" s="55">
        <f aca="true" t="shared" si="0" ref="Q5:Q25">IF(ISBLANK(P5),0,IF(ISBLANK(O5),P5,O5*P5))</f>
        <v>0</v>
      </c>
      <c r="R5" s="55"/>
    </row>
    <row r="6" spans="1:18" ht="21.95" customHeight="1" thickBot="1" thickTop="1">
      <c r="A6" s="3"/>
      <c r="B6" s="5"/>
      <c r="C6" s="41">
        <f>IF(viagem=$E$2,Q26,B2I)</f>
        <v>1598</v>
      </c>
      <c r="D6" s="5"/>
      <c r="E6" s="48" t="s">
        <v>15</v>
      </c>
      <c r="F6" s="15">
        <f aca="true" t="shared" si="1" ref="F6:F7">G6/$C$6</f>
        <v>0</v>
      </c>
      <c r="G6" s="8">
        <f>IF(viagem=$E$2,SUMIF($M$4:$M$25,"="&amp;E6,$Q$4:$Q$25),BI2)</f>
        <v>0</v>
      </c>
      <c r="H6" s="63"/>
      <c r="J6" s="9"/>
      <c r="K6" s="53" t="s">
        <v>20</v>
      </c>
      <c r="L6" s="54"/>
      <c r="M6" s="10" t="s">
        <v>2</v>
      </c>
      <c r="N6" s="11"/>
      <c r="O6" s="12"/>
      <c r="P6" s="13"/>
      <c r="Q6" s="55">
        <f t="shared" si="0"/>
        <v>0</v>
      </c>
      <c r="R6" s="55"/>
    </row>
    <row r="7" spans="1:18" ht="21.95" customHeight="1" thickBot="1" thickTop="1">
      <c r="A7" s="3"/>
      <c r="B7" s="5"/>
      <c r="C7" s="42" t="s">
        <v>23</v>
      </c>
      <c r="D7" s="5"/>
      <c r="E7" s="48" t="s">
        <v>2</v>
      </c>
      <c r="F7" s="16">
        <f t="shared" si="1"/>
        <v>0</v>
      </c>
      <c r="G7" s="8">
        <f>IF(viagem=$E$2,SUMIF($M$4:$M$25,"="&amp;E7,$Q$4:$Q$25),BI2)</f>
        <v>0</v>
      </c>
      <c r="H7" s="63"/>
      <c r="J7" s="9"/>
      <c r="K7" s="53" t="s">
        <v>6</v>
      </c>
      <c r="L7" s="54"/>
      <c r="M7" s="10" t="s">
        <v>16</v>
      </c>
      <c r="N7" s="11"/>
      <c r="O7" s="12"/>
      <c r="P7" s="13"/>
      <c r="Q7" s="55">
        <f t="shared" si="0"/>
        <v>0</v>
      </c>
      <c r="R7" s="55"/>
    </row>
    <row r="8" spans="1:18" ht="21.95" customHeight="1" thickBot="1" thickTop="1">
      <c r="A8" s="3"/>
      <c r="B8" s="5"/>
      <c r="C8" s="43">
        <f>C4-C6</f>
        <v>4402</v>
      </c>
      <c r="D8" s="5"/>
      <c r="E8" s="48" t="s">
        <v>18</v>
      </c>
      <c r="F8" s="17">
        <f>G8/$C$6</f>
        <v>0</v>
      </c>
      <c r="G8" s="8">
        <f>IF(viagem=$E$2,SUMIF($M$4:$M$25,"="&amp;E8,$Q$4:$Q$25),BI2)</f>
        <v>0</v>
      </c>
      <c r="H8" s="6"/>
      <c r="J8" s="9"/>
      <c r="K8" s="53" t="s">
        <v>7</v>
      </c>
      <c r="L8" s="54"/>
      <c r="M8" s="10" t="s">
        <v>17</v>
      </c>
      <c r="N8" s="11"/>
      <c r="O8" s="12">
        <v>1</v>
      </c>
      <c r="P8" s="13">
        <v>1000</v>
      </c>
      <c r="Q8" s="55">
        <f t="shared" si="0"/>
        <v>1000</v>
      </c>
      <c r="R8" s="55"/>
    </row>
    <row r="9" spans="1:18" ht="22.5" customHeight="1" thickBot="1" thickTop="1">
      <c r="A9" s="3"/>
      <c r="B9" s="5"/>
      <c r="C9" s="44" t="s">
        <v>32</v>
      </c>
      <c r="D9" s="39"/>
      <c r="E9" s="6"/>
      <c r="F9" s="6"/>
      <c r="G9" s="6"/>
      <c r="H9" s="6"/>
      <c r="J9" s="9"/>
      <c r="K9" s="53" t="s">
        <v>8</v>
      </c>
      <c r="L9" s="54"/>
      <c r="M9" s="10" t="s">
        <v>15</v>
      </c>
      <c r="N9" s="11"/>
      <c r="O9" s="12"/>
      <c r="P9" s="13"/>
      <c r="Q9" s="55">
        <f t="shared" si="0"/>
        <v>0</v>
      </c>
      <c r="R9" s="55"/>
    </row>
    <row r="10" spans="1:18" ht="21.95" customHeight="1" thickBot="1">
      <c r="A10" s="3"/>
      <c r="B10" s="27"/>
      <c r="C10" s="46">
        <v>3</v>
      </c>
      <c r="D10" s="45"/>
      <c r="E10" s="31" t="s">
        <v>31</v>
      </c>
      <c r="F10" s="28">
        <f>G10/$C$6</f>
        <v>0.3333333333333333</v>
      </c>
      <c r="G10" s="30">
        <f>C6/C10</f>
        <v>532.6666666666666</v>
      </c>
      <c r="H10" s="18"/>
      <c r="J10" s="9"/>
      <c r="K10" s="53" t="s">
        <v>9</v>
      </c>
      <c r="L10" s="54"/>
      <c r="M10" s="10" t="s">
        <v>15</v>
      </c>
      <c r="N10" s="11"/>
      <c r="O10" s="12"/>
      <c r="P10" s="13"/>
      <c r="Q10" s="55">
        <f t="shared" si="0"/>
        <v>0</v>
      </c>
      <c r="R10" s="55"/>
    </row>
    <row r="11" spans="1:18" ht="21.95" customHeight="1" thickTop="1">
      <c r="A11" s="3"/>
      <c r="B11" s="19"/>
      <c r="C11" s="19"/>
      <c r="D11" s="19"/>
      <c r="E11" s="19"/>
      <c r="F11" s="19"/>
      <c r="G11" s="29"/>
      <c r="H11" s="19"/>
      <c r="J11" s="9"/>
      <c r="K11" s="53" t="s">
        <v>10</v>
      </c>
      <c r="L11" s="54"/>
      <c r="M11" s="10" t="s">
        <v>15</v>
      </c>
      <c r="N11" s="11"/>
      <c r="O11" s="12"/>
      <c r="P11" s="13"/>
      <c r="Q11" s="55">
        <f t="shared" si="0"/>
        <v>0</v>
      </c>
      <c r="R11" s="55"/>
    </row>
    <row r="12" spans="1:18" ht="21.95" customHeight="1">
      <c r="A12" s="20"/>
      <c r="B12" s="19"/>
      <c r="C12" s="19"/>
      <c r="D12" s="19"/>
      <c r="E12" s="19"/>
      <c r="F12" s="19"/>
      <c r="G12" s="29"/>
      <c r="H12" s="19"/>
      <c r="J12" s="9"/>
      <c r="K12" s="53" t="s">
        <v>11</v>
      </c>
      <c r="L12" s="54"/>
      <c r="M12" s="10" t="s">
        <v>2</v>
      </c>
      <c r="N12" s="11"/>
      <c r="O12" s="12"/>
      <c r="P12" s="13"/>
      <c r="Q12" s="55">
        <f t="shared" si="0"/>
        <v>0</v>
      </c>
      <c r="R12" s="55"/>
    </row>
    <row r="13" spans="1:18" ht="21.95" customHeight="1">
      <c r="A13" s="20"/>
      <c r="B13" s="19"/>
      <c r="C13" s="19"/>
      <c r="D13" s="19"/>
      <c r="E13" s="19"/>
      <c r="F13" s="19"/>
      <c r="G13" s="29"/>
      <c r="H13" s="19"/>
      <c r="J13" s="9"/>
      <c r="K13" s="53" t="s">
        <v>21</v>
      </c>
      <c r="L13" s="54"/>
      <c r="M13" s="10" t="s">
        <v>2</v>
      </c>
      <c r="N13" s="11"/>
      <c r="O13" s="12"/>
      <c r="P13" s="13"/>
      <c r="Q13" s="55">
        <f t="shared" si="0"/>
        <v>0</v>
      </c>
      <c r="R13" s="55"/>
    </row>
    <row r="14" spans="1:18" ht="21.95" customHeight="1">
      <c r="A14" s="20"/>
      <c r="B14" s="19"/>
      <c r="C14" s="19"/>
      <c r="D14" s="19"/>
      <c r="E14" s="19"/>
      <c r="F14" s="19"/>
      <c r="G14" s="29"/>
      <c r="H14" s="19"/>
      <c r="J14" s="9"/>
      <c r="K14" s="53" t="s">
        <v>12</v>
      </c>
      <c r="L14" s="54"/>
      <c r="M14" s="10" t="s">
        <v>18</v>
      </c>
      <c r="N14" s="11"/>
      <c r="O14" s="12"/>
      <c r="P14" s="13"/>
      <c r="Q14" s="55">
        <f t="shared" si="0"/>
        <v>0</v>
      </c>
      <c r="R14" s="55"/>
    </row>
    <row r="15" spans="1:18" ht="21.95" customHeight="1">
      <c r="A15" s="20"/>
      <c r="B15" s="19"/>
      <c r="C15" s="19"/>
      <c r="D15" s="19"/>
      <c r="E15" s="19"/>
      <c r="F15" s="19"/>
      <c r="G15" s="29"/>
      <c r="H15" s="19"/>
      <c r="J15" s="9"/>
      <c r="K15" s="53" t="s">
        <v>13</v>
      </c>
      <c r="L15" s="54"/>
      <c r="M15" s="10" t="s">
        <v>18</v>
      </c>
      <c r="N15" s="11"/>
      <c r="O15" s="12"/>
      <c r="P15" s="13"/>
      <c r="Q15" s="55">
        <f t="shared" si="0"/>
        <v>0</v>
      </c>
      <c r="R15" s="55"/>
    </row>
    <row r="16" spans="1:18" ht="21.95" customHeight="1">
      <c r="A16" s="20"/>
      <c r="B16" s="19"/>
      <c r="C16" s="19"/>
      <c r="D16" s="19"/>
      <c r="E16" s="19"/>
      <c r="F16" s="19"/>
      <c r="G16" s="29"/>
      <c r="H16" s="19"/>
      <c r="J16" s="9"/>
      <c r="K16" s="53"/>
      <c r="L16" s="54"/>
      <c r="M16" s="10"/>
      <c r="N16" s="11"/>
      <c r="O16" s="12"/>
      <c r="P16" s="13"/>
      <c r="Q16" s="55">
        <f t="shared" si="0"/>
        <v>0</v>
      </c>
      <c r="R16" s="55"/>
    </row>
    <row r="17" spans="1:18" ht="21.95" customHeight="1">
      <c r="A17" s="20"/>
      <c r="B17" s="19"/>
      <c r="C17" s="19"/>
      <c r="D17" s="19"/>
      <c r="E17" s="19"/>
      <c r="F17" s="19"/>
      <c r="G17" s="29"/>
      <c r="H17" s="19"/>
      <c r="J17" s="9"/>
      <c r="K17" s="53"/>
      <c r="L17" s="54"/>
      <c r="M17" s="10"/>
      <c r="N17" s="11"/>
      <c r="O17" s="12"/>
      <c r="P17" s="13"/>
      <c r="Q17" s="55">
        <f t="shared" si="0"/>
        <v>0</v>
      </c>
      <c r="R17" s="55"/>
    </row>
    <row r="18" spans="1:18" ht="21.95" customHeight="1">
      <c r="A18" s="20"/>
      <c r="B18" s="19"/>
      <c r="C18" s="19"/>
      <c r="D18" s="19"/>
      <c r="E18" s="19"/>
      <c r="F18" s="19"/>
      <c r="G18" s="29"/>
      <c r="H18" s="19"/>
      <c r="J18" s="9"/>
      <c r="K18" s="53"/>
      <c r="L18" s="54"/>
      <c r="M18" s="10"/>
      <c r="N18" s="11"/>
      <c r="O18" s="12"/>
      <c r="P18" s="13"/>
      <c r="Q18" s="55">
        <f t="shared" si="0"/>
        <v>0</v>
      </c>
      <c r="R18" s="55"/>
    </row>
    <row r="19" spans="1:18" ht="21.95" customHeight="1">
      <c r="A19" s="20"/>
      <c r="B19" s="19"/>
      <c r="C19" s="19"/>
      <c r="D19" s="19"/>
      <c r="E19" s="19"/>
      <c r="F19" s="19"/>
      <c r="G19" s="29"/>
      <c r="H19" s="19"/>
      <c r="J19" s="9"/>
      <c r="K19" s="53"/>
      <c r="L19" s="54"/>
      <c r="M19" s="10"/>
      <c r="N19" s="11"/>
      <c r="O19" s="12"/>
      <c r="P19" s="13"/>
      <c r="Q19" s="55">
        <f t="shared" si="0"/>
        <v>0</v>
      </c>
      <c r="R19" s="55"/>
    </row>
    <row r="20" spans="1:18" ht="21.95" customHeight="1">
      <c r="A20" s="20"/>
      <c r="B20" s="19"/>
      <c r="C20" s="19"/>
      <c r="D20" s="19"/>
      <c r="E20" s="19"/>
      <c r="F20" s="19"/>
      <c r="G20" s="29"/>
      <c r="H20" s="19"/>
      <c r="J20" s="9"/>
      <c r="K20" s="53"/>
      <c r="L20" s="54"/>
      <c r="M20" s="10"/>
      <c r="N20" s="11"/>
      <c r="O20" s="12"/>
      <c r="P20" s="13"/>
      <c r="Q20" s="55">
        <f t="shared" si="0"/>
        <v>0</v>
      </c>
      <c r="R20" s="55"/>
    </row>
    <row r="21" spans="1:18" ht="21.95" customHeight="1">
      <c r="A21" s="20"/>
      <c r="B21" s="19"/>
      <c r="C21" s="19"/>
      <c r="D21" s="19"/>
      <c r="E21" s="19"/>
      <c r="F21" s="19"/>
      <c r="G21" s="29"/>
      <c r="H21" s="19"/>
      <c r="J21" s="9"/>
      <c r="K21" s="53"/>
      <c r="L21" s="54"/>
      <c r="M21" s="10"/>
      <c r="N21" s="11"/>
      <c r="O21" s="12"/>
      <c r="P21" s="13"/>
      <c r="Q21" s="55">
        <f t="shared" si="0"/>
        <v>0</v>
      </c>
      <c r="R21" s="55"/>
    </row>
    <row r="22" spans="1:18" ht="21.95" customHeight="1">
      <c r="A22" s="20"/>
      <c r="B22" s="19"/>
      <c r="C22" s="19"/>
      <c r="D22" s="19"/>
      <c r="E22" s="19"/>
      <c r="F22" s="19"/>
      <c r="G22" s="19"/>
      <c r="H22" s="19"/>
      <c r="J22" s="9"/>
      <c r="K22" s="53"/>
      <c r="L22" s="54"/>
      <c r="M22" s="10"/>
      <c r="N22" s="11"/>
      <c r="O22" s="12"/>
      <c r="P22" s="13"/>
      <c r="Q22" s="55">
        <f t="shared" si="0"/>
        <v>0</v>
      </c>
      <c r="R22" s="55"/>
    </row>
    <row r="23" spans="1:18" ht="21.95" customHeight="1">
      <c r="A23" s="20"/>
      <c r="B23" s="21"/>
      <c r="C23" s="52"/>
      <c r="D23" s="52"/>
      <c r="E23" s="52"/>
      <c r="F23" s="52"/>
      <c r="G23" s="52"/>
      <c r="H23" s="21"/>
      <c r="J23" s="9"/>
      <c r="K23" s="53"/>
      <c r="L23" s="54"/>
      <c r="M23" s="10"/>
      <c r="N23" s="11"/>
      <c r="O23" s="12"/>
      <c r="P23" s="13"/>
      <c r="Q23" s="55">
        <f t="shared" si="0"/>
        <v>0</v>
      </c>
      <c r="R23" s="55"/>
    </row>
    <row r="24" spans="1:18" ht="21.95" customHeight="1">
      <c r="A24" s="20"/>
      <c r="B24" s="21"/>
      <c r="C24" s="50" t="str">
        <f>viagem</f>
        <v>www.tudoexcel.com.br</v>
      </c>
      <c r="D24" s="51"/>
      <c r="E24" s="51"/>
      <c r="F24" s="51"/>
      <c r="G24" s="51"/>
      <c r="H24" s="21"/>
      <c r="J24" s="9"/>
      <c r="K24" s="53"/>
      <c r="L24" s="54"/>
      <c r="M24" s="10"/>
      <c r="N24" s="11"/>
      <c r="O24" s="12"/>
      <c r="P24" s="13"/>
      <c r="Q24" s="55">
        <f t="shared" si="0"/>
        <v>0</v>
      </c>
      <c r="R24" s="55"/>
    </row>
    <row r="25" spans="1:18" ht="21.95" customHeight="1">
      <c r="A25" s="20"/>
      <c r="B25" s="21"/>
      <c r="C25" s="51"/>
      <c r="D25" s="51"/>
      <c r="E25" s="51"/>
      <c r="F25" s="51"/>
      <c r="G25" s="51"/>
      <c r="H25" s="21"/>
      <c r="J25" s="9"/>
      <c r="K25" s="53"/>
      <c r="L25" s="54"/>
      <c r="M25" s="22"/>
      <c r="N25" s="23"/>
      <c r="O25" s="12"/>
      <c r="P25" s="13"/>
      <c r="Q25" s="55">
        <f t="shared" si="0"/>
        <v>0</v>
      </c>
      <c r="R25" s="55"/>
    </row>
    <row r="26" spans="1:18" ht="33.75" customHeight="1">
      <c r="A26" s="20"/>
      <c r="B26" s="21"/>
      <c r="C26" s="21"/>
      <c r="D26" s="21"/>
      <c r="E26" s="21"/>
      <c r="F26" s="21"/>
      <c r="G26" s="21"/>
      <c r="H26" s="21"/>
      <c r="J26" s="24"/>
      <c r="K26" s="58" t="s">
        <v>30</v>
      </c>
      <c r="L26" s="58"/>
      <c r="M26" s="26"/>
      <c r="N26" s="25"/>
      <c r="O26" s="56" t="s">
        <v>1</v>
      </c>
      <c r="P26" s="56"/>
      <c r="Q26" s="57">
        <f>IF(Ajuda!$A$1=viagem!$C$24,SUM(Q3:Q25),9.9999999E+21)</f>
        <v>1598</v>
      </c>
      <c r="R26" s="57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  <row r="35" ht="15">
      <c r="A35" s="20"/>
    </row>
  </sheetData>
  <sheetProtection algorithmName="SHA-512" hashValue="+lbj5e/sq8Zdko2LKHOuTzvC+zwLcgRwSQxGluGyBoUODHBrH+y5CjjPp9/0y7VduMroZS540COYsV9L+I6ivA==" saltValue="nHsc1LwOo73zbu297QpJew==" spinCount="100000" sheet="1" sort="0" autoFilter="0" pivotTables="0"/>
  <mergeCells count="58">
    <mergeCell ref="K10:L10"/>
    <mergeCell ref="Q10:R10"/>
    <mergeCell ref="H5:H7"/>
    <mergeCell ref="B1:R1"/>
    <mergeCell ref="K6:L6"/>
    <mergeCell ref="Q6:R6"/>
    <mergeCell ref="B2:D2"/>
    <mergeCell ref="E2:H2"/>
    <mergeCell ref="Q3:R3"/>
    <mergeCell ref="M3:N3"/>
    <mergeCell ref="K7:L7"/>
    <mergeCell ref="Q7:R7"/>
    <mergeCell ref="K8:L8"/>
    <mergeCell ref="Q8:R8"/>
    <mergeCell ref="K9:L9"/>
    <mergeCell ref="Q9:R9"/>
    <mergeCell ref="J2:R2"/>
    <mergeCell ref="J3:L3"/>
    <mergeCell ref="K4:L4"/>
    <mergeCell ref="Q4:R4"/>
    <mergeCell ref="K5:L5"/>
    <mergeCell ref="Q5:R5"/>
    <mergeCell ref="Q12:R12"/>
    <mergeCell ref="K18:L18"/>
    <mergeCell ref="Q18:R18"/>
    <mergeCell ref="K13:L13"/>
    <mergeCell ref="Q13:R13"/>
    <mergeCell ref="K14:L14"/>
    <mergeCell ref="Q14:R14"/>
    <mergeCell ref="K15:L15"/>
    <mergeCell ref="Q15:R15"/>
    <mergeCell ref="K16:L16"/>
    <mergeCell ref="Q16:R16"/>
    <mergeCell ref="K17:L17"/>
    <mergeCell ref="Q17:R17"/>
    <mergeCell ref="O26:P26"/>
    <mergeCell ref="Q26:R26"/>
    <mergeCell ref="K23:L23"/>
    <mergeCell ref="Q23:R23"/>
    <mergeCell ref="K24:L24"/>
    <mergeCell ref="Q24:R24"/>
    <mergeCell ref="K26:L26"/>
    <mergeCell ref="E3:G3"/>
    <mergeCell ref="C24:G25"/>
    <mergeCell ref="C23:G23"/>
    <mergeCell ref="K25:L25"/>
    <mergeCell ref="Q25:R25"/>
    <mergeCell ref="K22:L22"/>
    <mergeCell ref="Q22:R22"/>
    <mergeCell ref="K19:L19"/>
    <mergeCell ref="Q19:R19"/>
    <mergeCell ref="K20:L20"/>
    <mergeCell ref="Q20:R20"/>
    <mergeCell ref="K21:L21"/>
    <mergeCell ref="Q21:R21"/>
    <mergeCell ref="K11:L11"/>
    <mergeCell ref="Q11:R11"/>
    <mergeCell ref="K12:L12"/>
  </mergeCells>
  <dataValidations count="3">
    <dataValidation type="list" allowBlank="1" showInputMessage="1" showErrorMessage="1" sqref="M4:M25">
      <formula1>$E$4:$E$8</formula1>
    </dataValidation>
    <dataValidation type="list" allowBlank="1" showInputMessage="1" showErrorMessage="1" promptTitle="Não apague está célula." prompt="Se você modificar esta célula a planilha não vai funcionar" errorTitle="Atenção" error="Você não pode modificar esta célula._x000a__x000a_Por gentiliza aceitar." sqref="E2:H2">
      <formula1>$C$24</formula1>
    </dataValidation>
    <dataValidation type="list" operator="equal" showDropDown="1" showInputMessage="1" showErrorMessage="1" promptTitle="NÃO MODIFIQUE ESTA CÉLULA" prompt="Eta célula está protegida e não pode ser modificada" errorTitle="NEGATIVO" error="VOCÊ NÃO PODE MODIFICAR ESTA CÉLULA_x000a__x000a_CLIQUE EM CANCELAR" sqref="C24:G25">
      <formula1>viagem</formula1>
    </dataValidation>
  </dataValidations>
  <hyperlinks>
    <hyperlink ref="E2" r:id="rId1" display="http://www.tudoexcel.com.br/"/>
    <hyperlink ref="C24" r:id="rId2" display="www.tudoexcel.com.br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5"/>
  <sheetViews>
    <sheetView workbookViewId="0" topLeftCell="A1">
      <selection activeCell="H11" sqref="H11"/>
    </sheetView>
  </sheetViews>
  <sheetFormatPr defaultColWidth="9.140625" defaultRowHeight="15"/>
  <cols>
    <col min="1" max="1" width="8.28125" style="0" customWidth="1"/>
    <col min="2" max="2" width="25.140625" style="0" customWidth="1"/>
    <col min="3" max="3" width="17.7109375" style="0" customWidth="1"/>
    <col min="4" max="4" width="48.28125" style="0" customWidth="1"/>
    <col min="5" max="5" width="15.57421875" style="0" customWidth="1"/>
  </cols>
  <sheetData>
    <row r="1" spans="1:6" ht="15">
      <c r="A1" s="83" t="str">
        <f>copyright!E19</f>
        <v>www.tudoexcel.com.br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spans="1:6" ht="15">
      <c r="A3" s="83"/>
      <c r="B3" s="83"/>
      <c r="C3" s="83"/>
      <c r="D3" s="83"/>
      <c r="E3" s="83"/>
      <c r="F3" s="83"/>
    </row>
    <row r="4" ht="15.75" thickBot="1"/>
    <row r="5" spans="2:4" ht="32.25" thickBot="1">
      <c r="B5" s="34" t="s">
        <v>33</v>
      </c>
      <c r="D5" s="33" t="s">
        <v>35</v>
      </c>
    </row>
    <row r="6" ht="21" customHeight="1">
      <c r="B6" s="47" t="s">
        <v>34</v>
      </c>
    </row>
    <row r="7" ht="15">
      <c r="D7" s="73" t="s">
        <v>41</v>
      </c>
    </row>
    <row r="8" spans="2:4" ht="15">
      <c r="B8" s="70"/>
      <c r="C8" s="70"/>
      <c r="D8" s="73"/>
    </row>
    <row r="10" spans="2:3" ht="15">
      <c r="B10" s="71" t="s">
        <v>39</v>
      </c>
      <c r="C10" s="71"/>
    </row>
    <row r="11" spans="2:4" ht="15">
      <c r="B11" s="72" t="s">
        <v>38</v>
      </c>
      <c r="C11" s="72"/>
      <c r="D11" s="72"/>
    </row>
    <row r="12" spans="2:4" ht="15">
      <c r="B12" s="72"/>
      <c r="C12" s="72"/>
      <c r="D12" s="72"/>
    </row>
    <row r="13" spans="2:4" ht="23.25" customHeight="1">
      <c r="B13" s="72"/>
      <c r="C13" s="72"/>
      <c r="D13" s="72"/>
    </row>
    <row r="14" spans="2:4" ht="15">
      <c r="B14" s="69" t="s">
        <v>42</v>
      </c>
      <c r="C14" s="69"/>
      <c r="D14" s="69"/>
    </row>
    <row r="15" spans="2:7" ht="25.5" customHeight="1">
      <c r="B15" s="69"/>
      <c r="C15" s="69"/>
      <c r="D15" s="69"/>
      <c r="G15" s="32"/>
    </row>
  </sheetData>
  <sheetProtection algorithmName="SHA-512" hashValue="reP94xMWd57LW/Uq/1Zu2R7kAIXr8gnOentu9yHmFaQT8hR9+0u9oJxHzRCSsw2IYNUcy/sp/7lzqzC+aE6nDg==" saltValue="hcPrrNuHUnVJDr8thAYE6w==" spinCount="100000" sheet="1" objects="1" scenarios="1" formatCells="0" formatColumns="0" formatRows="0" insertColumns="0" insertRows="0" sort="0" autoFilter="0"/>
  <mergeCells count="6">
    <mergeCell ref="B14:D15"/>
    <mergeCell ref="A1:F3"/>
    <mergeCell ref="B8:C8"/>
    <mergeCell ref="B10:C10"/>
    <mergeCell ref="B11:D13"/>
    <mergeCell ref="D7:D8"/>
  </mergeCells>
  <hyperlinks>
    <hyperlink ref="A1" r:id="rId1" display="www.tudoexcel.com.br"/>
    <hyperlink ref="B6" r:id="rId2" display="https://www.tudoexcel.com.br/produto/planilha-de-orcamento-de-viagem"/>
    <hyperlink ref="D7:D8" r:id="rId3" display="COMPRE ESTA PLANILHA"/>
    <hyperlink ref="A1:F3" r:id="rId4" display="https://www.tudoexcel.com.br/"/>
  </hyperlinks>
  <printOptions/>
  <pageMargins left="0.511811024" right="0.511811024" top="0.787401575" bottom="0.787401575" header="0.31496062" footer="0.31496062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901F-DA2C-434D-94D2-47EB572634D5}">
  <dimension ref="A1:B14"/>
  <sheetViews>
    <sheetView workbookViewId="0" topLeftCell="A1">
      <selection activeCell="B10" sqref="B10"/>
    </sheetView>
  </sheetViews>
  <sheetFormatPr defaultColWidth="9.140625" defaultRowHeight="15"/>
  <cols>
    <col min="1" max="1" width="56.57421875" style="0" customWidth="1"/>
    <col min="2" max="2" width="38.57421875" style="0" customWidth="1"/>
  </cols>
  <sheetData>
    <row r="1" spans="1:2" ht="35.25" customHeight="1">
      <c r="A1" s="78" t="s">
        <v>43</v>
      </c>
      <c r="B1" s="79"/>
    </row>
    <row r="2" spans="1:2" ht="21.95" customHeight="1">
      <c r="A2" s="80" t="s">
        <v>44</v>
      </c>
      <c r="B2" s="81" t="s">
        <v>45</v>
      </c>
    </row>
    <row r="3" spans="1:2" ht="21.95" customHeight="1">
      <c r="A3" s="80" t="s">
        <v>46</v>
      </c>
      <c r="B3" s="82" t="s">
        <v>47</v>
      </c>
    </row>
    <row r="4" spans="1:2" ht="21.95" customHeight="1">
      <c r="A4" s="80" t="s">
        <v>48</v>
      </c>
      <c r="B4" s="79"/>
    </row>
    <row r="5" ht="21.95" customHeight="1">
      <c r="A5" s="80" t="s">
        <v>49</v>
      </c>
    </row>
    <row r="6" ht="21.95" customHeight="1">
      <c r="A6" s="80" t="s">
        <v>50</v>
      </c>
    </row>
    <row r="7" ht="21.95" customHeight="1">
      <c r="A7" s="80" t="s">
        <v>51</v>
      </c>
    </row>
    <row r="8" ht="21.95" customHeight="1">
      <c r="A8" s="80" t="s">
        <v>52</v>
      </c>
    </row>
    <row r="9" ht="21.95" customHeight="1">
      <c r="A9" s="80" t="s">
        <v>53</v>
      </c>
    </row>
    <row r="10" ht="21.95" customHeight="1">
      <c r="A10" s="80" t="s">
        <v>54</v>
      </c>
    </row>
    <row r="11" ht="21.95" customHeight="1">
      <c r="A11" s="80" t="s">
        <v>55</v>
      </c>
    </row>
    <row r="12" ht="21.95" customHeight="1">
      <c r="A12" s="80" t="s">
        <v>56</v>
      </c>
    </row>
    <row r="13" ht="21.95" customHeight="1">
      <c r="A13" s="80" t="s">
        <v>57</v>
      </c>
    </row>
    <row r="14" ht="21.95" customHeight="1">
      <c r="A14" s="80" t="s">
        <v>58</v>
      </c>
    </row>
    <row r="15" ht="21.95" customHeight="1"/>
  </sheetData>
  <sheetProtection algorithmName="SHA-512" hashValue="pgFDJZkW6EnEgrhg0DEKyqhW/EJ/ixxPqIAYrJcSnTNZGP2oIJQz3Wiz3kr4rnVgnoj1gv/9jb6TUizk4l6VjA==" saltValue="4U0TkYVz3k9FVzrIvRQl/w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19"/>
  <sheetViews>
    <sheetView showGridLines="0" workbookViewId="0" topLeftCell="A1">
      <selection activeCell="L16" sqref="L16"/>
    </sheetView>
  </sheetViews>
  <sheetFormatPr defaultColWidth="9.140625" defaultRowHeight="15"/>
  <cols>
    <col min="1" max="16384" width="9.140625" style="1" customWidth="1"/>
  </cols>
  <sheetData>
    <row r="2" spans="2:10" ht="15">
      <c r="B2" s="74" t="s">
        <v>26</v>
      </c>
      <c r="C2" s="74"/>
      <c r="D2" s="74"/>
      <c r="E2" s="74"/>
      <c r="F2" s="74"/>
      <c r="G2" s="74"/>
      <c r="H2" s="74"/>
      <c r="I2" s="74"/>
      <c r="J2" s="74"/>
    </row>
    <row r="3" spans="2:10" ht="15">
      <c r="B3" s="74"/>
      <c r="C3" s="74"/>
      <c r="D3" s="74"/>
      <c r="E3" s="74"/>
      <c r="F3" s="74"/>
      <c r="G3" s="74"/>
      <c r="H3" s="74"/>
      <c r="I3" s="74"/>
      <c r="J3" s="74"/>
    </row>
    <row r="4" spans="2:10" ht="15">
      <c r="B4" s="74"/>
      <c r="C4" s="74"/>
      <c r="D4" s="74"/>
      <c r="E4" s="74"/>
      <c r="F4" s="74"/>
      <c r="G4" s="74"/>
      <c r="H4" s="74"/>
      <c r="I4" s="74"/>
      <c r="J4" s="74"/>
    </row>
    <row r="5" spans="2:10" ht="15">
      <c r="B5" s="74"/>
      <c r="C5" s="74"/>
      <c r="D5" s="74"/>
      <c r="E5" s="74"/>
      <c r="F5" s="74"/>
      <c r="G5" s="74"/>
      <c r="H5" s="74"/>
      <c r="I5" s="74"/>
      <c r="J5" s="74"/>
    </row>
    <row r="6" spans="2:10" ht="15">
      <c r="B6" s="74"/>
      <c r="C6" s="74"/>
      <c r="D6" s="74"/>
      <c r="E6" s="74"/>
      <c r="F6" s="74"/>
      <c r="G6" s="74"/>
      <c r="H6" s="74"/>
      <c r="I6" s="74"/>
      <c r="J6" s="74"/>
    </row>
    <row r="7" spans="2:10" ht="15">
      <c r="B7" s="74"/>
      <c r="C7" s="74"/>
      <c r="D7" s="74"/>
      <c r="E7" s="74"/>
      <c r="F7" s="74"/>
      <c r="G7" s="74"/>
      <c r="H7" s="74"/>
      <c r="I7" s="74"/>
      <c r="J7" s="74"/>
    </row>
    <row r="8" spans="2:10" ht="15">
      <c r="B8" s="74"/>
      <c r="C8" s="74"/>
      <c r="D8" s="74"/>
      <c r="E8" s="74"/>
      <c r="F8" s="74"/>
      <c r="G8" s="74"/>
      <c r="H8" s="74"/>
      <c r="I8" s="74"/>
      <c r="J8" s="74"/>
    </row>
    <row r="9" spans="2:10" ht="15">
      <c r="B9" s="74"/>
      <c r="C9" s="74"/>
      <c r="D9" s="74"/>
      <c r="E9" s="74"/>
      <c r="F9" s="74"/>
      <c r="G9" s="74"/>
      <c r="H9" s="74"/>
      <c r="I9" s="74"/>
      <c r="J9" s="74"/>
    </row>
    <row r="10" spans="2:10" ht="33.75">
      <c r="B10" s="75" t="s">
        <v>28</v>
      </c>
      <c r="C10" s="75"/>
      <c r="D10" s="75"/>
      <c r="E10" s="75"/>
      <c r="F10" s="75"/>
      <c r="G10" s="75"/>
      <c r="H10" s="75"/>
      <c r="I10" s="75"/>
      <c r="J10" s="75"/>
    </row>
    <row r="11" spans="2:10" ht="15">
      <c r="B11" s="74" t="s">
        <v>27</v>
      </c>
      <c r="C11" s="74"/>
      <c r="D11" s="74"/>
      <c r="E11" s="74"/>
      <c r="F11" s="74"/>
      <c r="G11" s="74"/>
      <c r="H11" s="74"/>
      <c r="I11" s="74"/>
      <c r="J11" s="74"/>
    </row>
    <row r="12" spans="2:10" ht="15">
      <c r="B12" s="74"/>
      <c r="C12" s="74"/>
      <c r="D12" s="74"/>
      <c r="E12" s="74"/>
      <c r="F12" s="74"/>
      <c r="G12" s="74"/>
      <c r="H12" s="74"/>
      <c r="I12" s="74"/>
      <c r="J12" s="74"/>
    </row>
    <row r="13" spans="2:10" ht="15">
      <c r="B13" s="74"/>
      <c r="C13" s="74"/>
      <c r="D13" s="74"/>
      <c r="E13" s="74"/>
      <c r="F13" s="74"/>
      <c r="G13" s="74"/>
      <c r="H13" s="74"/>
      <c r="I13" s="74"/>
      <c r="J13" s="74"/>
    </row>
    <row r="14" spans="2:10" ht="15">
      <c r="B14" s="74"/>
      <c r="C14" s="74"/>
      <c r="D14" s="74"/>
      <c r="E14" s="74"/>
      <c r="F14" s="74"/>
      <c r="G14" s="74"/>
      <c r="H14" s="74"/>
      <c r="I14" s="74"/>
      <c r="J14" s="74"/>
    </row>
    <row r="15" spans="2:10" ht="15">
      <c r="B15" s="74"/>
      <c r="C15" s="74"/>
      <c r="D15" s="74"/>
      <c r="E15" s="74"/>
      <c r="F15" s="74"/>
      <c r="G15" s="74"/>
      <c r="H15" s="74"/>
      <c r="I15" s="74"/>
      <c r="J15" s="74"/>
    </row>
    <row r="16" spans="2:10" ht="15">
      <c r="B16" s="74"/>
      <c r="C16" s="74"/>
      <c r="D16" s="74"/>
      <c r="E16" s="74"/>
      <c r="F16" s="74"/>
      <c r="G16" s="74"/>
      <c r="H16" s="74"/>
      <c r="I16" s="74"/>
      <c r="J16" s="74"/>
    </row>
    <row r="17" spans="2:10" ht="15">
      <c r="B17" s="74"/>
      <c r="C17" s="74"/>
      <c r="D17" s="74"/>
      <c r="E17" s="74"/>
      <c r="F17" s="74"/>
      <c r="G17" s="74"/>
      <c r="H17" s="74"/>
      <c r="I17" s="74"/>
      <c r="J17" s="74"/>
    </row>
    <row r="18" spans="2:10" ht="15">
      <c r="B18" s="74"/>
      <c r="C18" s="74"/>
      <c r="D18" s="74"/>
      <c r="E18" s="74"/>
      <c r="F18" s="74"/>
      <c r="G18" s="74"/>
      <c r="H18" s="74"/>
      <c r="I18" s="74"/>
      <c r="J18" s="74"/>
    </row>
    <row r="19" spans="5:6" ht="15">
      <c r="E19" s="76" t="s">
        <v>25</v>
      </c>
      <c r="F19" s="77"/>
    </row>
  </sheetData>
  <sheetProtection algorithmName="SHA-512" hashValue="u5jzQMxA//yVa/gaWCREk32MkbBB3OBwpq+PYy/5BkhfuSFrLUV3rV9SSINLSZBk11EYPzxJn3eW846ayBotEQ==" saltValue="SiyNwZfWwo8JfBlY922CEg==" spinCount="100000" sheet="1" objects="1" scenarios="1" selectLockedCells="1" selectUnlockedCells="1"/>
  <mergeCells count="4">
    <mergeCell ref="B2:J9"/>
    <mergeCell ref="B11:J18"/>
    <mergeCell ref="B10:J10"/>
    <mergeCell ref="E19:F19"/>
  </mergeCells>
  <hyperlinks>
    <hyperlink ref="E19" r:id="rId1" display="http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5:A35"/>
  <sheetViews>
    <sheetView showGridLines="0" workbookViewId="0" topLeftCell="A1">
      <selection activeCell="G25" sqref="G25"/>
    </sheetView>
  </sheetViews>
  <sheetFormatPr defaultColWidth="9.140625" defaultRowHeight="15"/>
  <cols>
    <col min="1" max="1" width="23.57421875" style="1" bestFit="1" customWidth="1"/>
    <col min="2" max="16384" width="9.140625" style="1" customWidth="1"/>
  </cols>
  <sheetData>
    <row r="35" ht="12.75" customHeight="1">
      <c r="A35" s="2" t="str">
        <f>copyright!E19</f>
        <v>www.tudoexcel.com.br</v>
      </c>
    </row>
  </sheetData>
  <sheetProtection algorithmName="SHA-512" hashValue="3MQ+V+N6EX9e2Zq/Car+qOU3tfK4hDb8rQDJEBovQuQK5PTjltdybCgT1arjEw+Ie/B43d8FVNYGYCbzB/Q9Gw==" saltValue="4k1GIlJQIc/MrEhlS/v68A==" spinCount="100000" sheet="1" objects="1" scenarios="1" selectLockedCells="1" selectUnlockedCells="1"/>
  <hyperlinks>
    <hyperlink ref="A35" r:id="rId1" display="www.tudoexcel.com.br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2017-03-03T16:58:54Z</dcterms:created>
  <dcterms:modified xsi:type="dcterms:W3CDTF">2022-07-09T18:28:32Z</dcterms:modified>
  <cp:category/>
  <cp:version/>
  <cp:contentType/>
  <cp:contentStatus/>
</cp:coreProperties>
</file>