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drawings/drawing4.xml" ContentType="application/vnd.openxmlformats-officedocument.drawing+xml"/>
  <Override PartName="/xl/diagrams/data3.xml" ContentType="application/vnd.openxmlformats-officedocument.drawingml.diagramData+xml"/>
  <Override PartName="/xl/diagrams/layout3.xml" ContentType="application/vnd.openxmlformats-officedocument.drawingml.diagramLayout+xml"/>
  <Override PartName="/xl/diagrams/quickStyle3.xml" ContentType="application/vnd.openxmlformats-officedocument.drawingml.diagramStyle+xml"/>
  <Override PartName="/xl/diagrams/colors3.xml" ContentType="application/vnd.openxmlformats-officedocument.drawingml.diagramColors+xml"/>
  <Override PartName="/xl/diagrams/drawing3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ivaldo\Desktop\RECEITASSS\PACOTE-PLANILHAS\TUDOEXCEL-PLANILHAS-FEITAS\"/>
    </mc:Choice>
  </mc:AlternateContent>
  <xr:revisionPtr revIDLastSave="0" documentId="13_ncr:1_{3453D6AF-3BCD-4217-B1D7-77C71B4DB06B}" xr6:coauthVersionLast="45" xr6:coauthVersionMax="45" xr10:uidLastSave="{00000000-0000-0000-0000-000000000000}"/>
  <bookViews>
    <workbookView xWindow="-120" yWindow="-120" windowWidth="20730" windowHeight="11310" xr2:uid="{CF8A3807-DFD1-4D60-9A33-4CD7FD0A9F1C}"/>
  </bookViews>
  <sheets>
    <sheet name="Metas de vendas anuais" sheetId="1" r:id="rId1"/>
    <sheet name="grafico-itens" sheetId="4" r:id="rId2"/>
    <sheet name="grafico-geral" sheetId="2" r:id="rId3"/>
    <sheet name="info" sheetId="3" r:id="rId4"/>
  </sheets>
  <definedNames>
    <definedName name="vendas">info!$B$10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2" l="1"/>
  <c r="G13" i="2"/>
  <c r="E13" i="2"/>
  <c r="F12" i="2"/>
  <c r="E12" i="2"/>
  <c r="E11" i="2"/>
  <c r="E10" i="2"/>
  <c r="G9" i="2"/>
  <c r="E9" i="2"/>
  <c r="G8" i="2"/>
  <c r="F8" i="2"/>
  <c r="E8" i="2"/>
  <c r="E7" i="2"/>
  <c r="E6" i="2"/>
  <c r="E5" i="2"/>
  <c r="B5" i="2"/>
  <c r="E4" i="2"/>
  <c r="B4" i="2"/>
  <c r="E3" i="2"/>
  <c r="B3" i="2"/>
  <c r="D27" i="4"/>
  <c r="C27" i="4"/>
  <c r="B27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B5" i="4"/>
  <c r="D4" i="4"/>
  <c r="B4" i="4"/>
  <c r="B3" i="4"/>
  <c r="I108" i="1"/>
  <c r="E108" i="1"/>
  <c r="O107" i="1"/>
  <c r="O108" i="1" s="1"/>
  <c r="N107" i="1"/>
  <c r="N108" i="1" s="1"/>
  <c r="M107" i="1"/>
  <c r="M108" i="1" s="1"/>
  <c r="L107" i="1"/>
  <c r="L108" i="1" s="1"/>
  <c r="K107" i="1"/>
  <c r="K108" i="1" s="1"/>
  <c r="J107" i="1"/>
  <c r="J108" i="1" s="1"/>
  <c r="I107" i="1"/>
  <c r="H107" i="1"/>
  <c r="H108" i="1" s="1"/>
  <c r="G107" i="1"/>
  <c r="G108" i="1" s="1"/>
  <c r="F107" i="1"/>
  <c r="F108" i="1" s="1"/>
  <c r="E107" i="1"/>
  <c r="G4" i="2" s="1"/>
  <c r="D107" i="1"/>
  <c r="O106" i="1"/>
  <c r="F14" i="2" s="1"/>
  <c r="N106" i="1"/>
  <c r="F13" i="2" s="1"/>
  <c r="M106" i="1"/>
  <c r="L106" i="1"/>
  <c r="F11" i="2" s="1"/>
  <c r="K106" i="1"/>
  <c r="F10" i="2" s="1"/>
  <c r="J106" i="1"/>
  <c r="F9" i="2" s="1"/>
  <c r="I106" i="1"/>
  <c r="H106" i="1"/>
  <c r="F7" i="2" s="1"/>
  <c r="G106" i="1"/>
  <c r="F6" i="2" s="1"/>
  <c r="F106" i="1"/>
  <c r="F5" i="2" s="1"/>
  <c r="E106" i="1"/>
  <c r="F4" i="2" s="1"/>
  <c r="D106" i="1"/>
  <c r="F3" i="2" s="1"/>
  <c r="O103" i="1"/>
  <c r="N103" i="1"/>
  <c r="M103" i="1"/>
  <c r="L103" i="1"/>
  <c r="K103" i="1"/>
  <c r="J103" i="1"/>
  <c r="I103" i="1"/>
  <c r="H103" i="1"/>
  <c r="G103" i="1"/>
  <c r="F103" i="1"/>
  <c r="E103" i="1"/>
  <c r="D103" i="1"/>
  <c r="P102" i="1"/>
  <c r="P101" i="1"/>
  <c r="O99" i="1"/>
  <c r="N99" i="1"/>
  <c r="M99" i="1"/>
  <c r="L99" i="1"/>
  <c r="K99" i="1"/>
  <c r="J99" i="1"/>
  <c r="I99" i="1"/>
  <c r="H99" i="1"/>
  <c r="G99" i="1"/>
  <c r="F99" i="1"/>
  <c r="E99" i="1"/>
  <c r="D99" i="1"/>
  <c r="P98" i="1"/>
  <c r="P97" i="1"/>
  <c r="C26" i="4" s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P94" i="1"/>
  <c r="P93" i="1"/>
  <c r="O91" i="1"/>
  <c r="N91" i="1"/>
  <c r="M91" i="1"/>
  <c r="L91" i="1"/>
  <c r="K91" i="1"/>
  <c r="J91" i="1"/>
  <c r="I91" i="1"/>
  <c r="H91" i="1"/>
  <c r="G91" i="1"/>
  <c r="F91" i="1"/>
  <c r="E91" i="1"/>
  <c r="D91" i="1"/>
  <c r="P90" i="1"/>
  <c r="P91" i="1" s="1"/>
  <c r="P89" i="1"/>
  <c r="O87" i="1"/>
  <c r="N87" i="1"/>
  <c r="M87" i="1"/>
  <c r="L87" i="1"/>
  <c r="K87" i="1"/>
  <c r="J87" i="1"/>
  <c r="I87" i="1"/>
  <c r="H87" i="1"/>
  <c r="G87" i="1"/>
  <c r="F87" i="1"/>
  <c r="E87" i="1"/>
  <c r="D87" i="1"/>
  <c r="P86" i="1"/>
  <c r="P85" i="1"/>
  <c r="P87" i="1" s="1"/>
  <c r="O83" i="1"/>
  <c r="N83" i="1"/>
  <c r="M83" i="1"/>
  <c r="L83" i="1"/>
  <c r="K83" i="1"/>
  <c r="J83" i="1"/>
  <c r="I83" i="1"/>
  <c r="H83" i="1"/>
  <c r="G83" i="1"/>
  <c r="F83" i="1"/>
  <c r="E83" i="1"/>
  <c r="D83" i="1"/>
  <c r="P82" i="1"/>
  <c r="P83" i="1" s="1"/>
  <c r="P81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P78" i="1"/>
  <c r="P77" i="1"/>
  <c r="O75" i="1"/>
  <c r="N75" i="1"/>
  <c r="M75" i="1"/>
  <c r="L75" i="1"/>
  <c r="K75" i="1"/>
  <c r="J75" i="1"/>
  <c r="I75" i="1"/>
  <c r="H75" i="1"/>
  <c r="G75" i="1"/>
  <c r="F75" i="1"/>
  <c r="E75" i="1"/>
  <c r="D75" i="1"/>
  <c r="P74" i="1"/>
  <c r="P75" i="1" s="1"/>
  <c r="P73" i="1"/>
  <c r="O71" i="1"/>
  <c r="N71" i="1"/>
  <c r="M71" i="1"/>
  <c r="L71" i="1"/>
  <c r="K71" i="1"/>
  <c r="J71" i="1"/>
  <c r="I71" i="1"/>
  <c r="H71" i="1"/>
  <c r="G71" i="1"/>
  <c r="F71" i="1"/>
  <c r="E71" i="1"/>
  <c r="D71" i="1"/>
  <c r="P70" i="1"/>
  <c r="P69" i="1"/>
  <c r="P71" i="1" s="1"/>
  <c r="O67" i="1"/>
  <c r="N67" i="1"/>
  <c r="M67" i="1"/>
  <c r="L67" i="1"/>
  <c r="K67" i="1"/>
  <c r="J67" i="1"/>
  <c r="I67" i="1"/>
  <c r="H67" i="1"/>
  <c r="G67" i="1"/>
  <c r="F67" i="1"/>
  <c r="E67" i="1"/>
  <c r="D67" i="1"/>
  <c r="P66" i="1"/>
  <c r="P67" i="1" s="1"/>
  <c r="P65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P62" i="1"/>
  <c r="P61" i="1"/>
  <c r="O59" i="1"/>
  <c r="N59" i="1"/>
  <c r="M59" i="1"/>
  <c r="L59" i="1"/>
  <c r="K59" i="1"/>
  <c r="J59" i="1"/>
  <c r="I59" i="1"/>
  <c r="H59" i="1"/>
  <c r="G59" i="1"/>
  <c r="F59" i="1"/>
  <c r="E59" i="1"/>
  <c r="D59" i="1"/>
  <c r="P58" i="1"/>
  <c r="P59" i="1" s="1"/>
  <c r="P57" i="1"/>
  <c r="O55" i="1"/>
  <c r="N55" i="1"/>
  <c r="M55" i="1"/>
  <c r="L55" i="1"/>
  <c r="K55" i="1"/>
  <c r="J55" i="1"/>
  <c r="I55" i="1"/>
  <c r="H55" i="1"/>
  <c r="G55" i="1"/>
  <c r="F55" i="1"/>
  <c r="E55" i="1"/>
  <c r="D55" i="1"/>
  <c r="P54" i="1"/>
  <c r="P53" i="1"/>
  <c r="P55" i="1" s="1"/>
  <c r="O51" i="1"/>
  <c r="N51" i="1"/>
  <c r="M51" i="1"/>
  <c r="L51" i="1"/>
  <c r="K51" i="1"/>
  <c r="J51" i="1"/>
  <c r="I51" i="1"/>
  <c r="H51" i="1"/>
  <c r="G51" i="1"/>
  <c r="F51" i="1"/>
  <c r="E51" i="1"/>
  <c r="D51" i="1"/>
  <c r="P50" i="1"/>
  <c r="P51" i="1" s="1"/>
  <c r="P49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P46" i="1"/>
  <c r="P45" i="1"/>
  <c r="O43" i="1"/>
  <c r="N43" i="1"/>
  <c r="M43" i="1"/>
  <c r="L43" i="1"/>
  <c r="K43" i="1"/>
  <c r="J43" i="1"/>
  <c r="I43" i="1"/>
  <c r="H43" i="1"/>
  <c r="G43" i="1"/>
  <c r="F43" i="1"/>
  <c r="E43" i="1"/>
  <c r="D43" i="1"/>
  <c r="P42" i="1"/>
  <c r="P43" i="1" s="1"/>
  <c r="P41" i="1"/>
  <c r="O39" i="1"/>
  <c r="N39" i="1"/>
  <c r="M39" i="1"/>
  <c r="L39" i="1"/>
  <c r="K39" i="1"/>
  <c r="J39" i="1"/>
  <c r="I39" i="1"/>
  <c r="H39" i="1"/>
  <c r="G39" i="1"/>
  <c r="F39" i="1"/>
  <c r="E39" i="1"/>
  <c r="D39" i="1"/>
  <c r="P38" i="1"/>
  <c r="P37" i="1"/>
  <c r="P39" i="1" s="1"/>
  <c r="O35" i="1"/>
  <c r="N35" i="1"/>
  <c r="M35" i="1"/>
  <c r="L35" i="1"/>
  <c r="K35" i="1"/>
  <c r="J35" i="1"/>
  <c r="I35" i="1"/>
  <c r="H35" i="1"/>
  <c r="G35" i="1"/>
  <c r="F35" i="1"/>
  <c r="E35" i="1"/>
  <c r="D35" i="1"/>
  <c r="P34" i="1"/>
  <c r="P35" i="1" s="1"/>
  <c r="P33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P30" i="1"/>
  <c r="P29" i="1"/>
  <c r="O27" i="1"/>
  <c r="N27" i="1"/>
  <c r="M27" i="1"/>
  <c r="L27" i="1"/>
  <c r="K27" i="1"/>
  <c r="J27" i="1"/>
  <c r="I27" i="1"/>
  <c r="H27" i="1"/>
  <c r="G27" i="1"/>
  <c r="F27" i="1"/>
  <c r="E27" i="1"/>
  <c r="D27" i="1"/>
  <c r="P26" i="1"/>
  <c r="P27" i="1" s="1"/>
  <c r="P25" i="1"/>
  <c r="O23" i="1"/>
  <c r="N23" i="1"/>
  <c r="M23" i="1"/>
  <c r="L23" i="1"/>
  <c r="K23" i="1"/>
  <c r="J23" i="1"/>
  <c r="I23" i="1"/>
  <c r="H23" i="1"/>
  <c r="G23" i="1"/>
  <c r="F23" i="1"/>
  <c r="E23" i="1"/>
  <c r="D23" i="1"/>
  <c r="P22" i="1"/>
  <c r="P21" i="1"/>
  <c r="P23" i="1" s="1"/>
  <c r="O19" i="1"/>
  <c r="N19" i="1"/>
  <c r="M19" i="1"/>
  <c r="L19" i="1"/>
  <c r="K19" i="1"/>
  <c r="J19" i="1"/>
  <c r="I19" i="1"/>
  <c r="H19" i="1"/>
  <c r="G19" i="1"/>
  <c r="F19" i="1"/>
  <c r="E19" i="1"/>
  <c r="D19" i="1"/>
  <c r="P18" i="1"/>
  <c r="P19" i="1" s="1"/>
  <c r="P17" i="1"/>
  <c r="O15" i="1"/>
  <c r="N15" i="1"/>
  <c r="M15" i="1"/>
  <c r="L15" i="1"/>
  <c r="K15" i="1"/>
  <c r="J15" i="1"/>
  <c r="I15" i="1"/>
  <c r="H15" i="1"/>
  <c r="G15" i="1"/>
  <c r="F15" i="1"/>
  <c r="E15" i="1"/>
  <c r="D15" i="1"/>
  <c r="P14" i="1"/>
  <c r="D5" i="4" s="1"/>
  <c r="P13" i="1"/>
  <c r="C5" i="4" s="1"/>
  <c r="O11" i="1"/>
  <c r="N11" i="1"/>
  <c r="M11" i="1"/>
  <c r="L11" i="1"/>
  <c r="K11" i="1"/>
  <c r="J11" i="1"/>
  <c r="I11" i="1"/>
  <c r="H11" i="1"/>
  <c r="G11" i="1"/>
  <c r="F11" i="1"/>
  <c r="E11" i="1"/>
  <c r="D11" i="1"/>
  <c r="P10" i="1"/>
  <c r="P11" i="1" s="1"/>
  <c r="P9" i="1"/>
  <c r="C4" i="4" s="1"/>
  <c r="O7" i="1"/>
  <c r="N7" i="1"/>
  <c r="M7" i="1"/>
  <c r="L7" i="1"/>
  <c r="K7" i="1"/>
  <c r="J7" i="1"/>
  <c r="I7" i="1"/>
  <c r="H7" i="1"/>
  <c r="G7" i="1"/>
  <c r="F7" i="1"/>
  <c r="E7" i="1"/>
  <c r="D7" i="1"/>
  <c r="P6" i="1"/>
  <c r="P107" i="1" s="1"/>
  <c r="C4" i="2" s="1"/>
  <c r="P5" i="1"/>
  <c r="P106" i="1" s="1"/>
  <c r="C3" i="2" s="1"/>
  <c r="D4" i="1"/>
  <c r="E4" i="1" s="1"/>
  <c r="F4" i="1" s="1"/>
  <c r="G4" i="1" s="1"/>
  <c r="H4" i="1" s="1"/>
  <c r="I4" i="1" s="1"/>
  <c r="J4" i="1" s="1"/>
  <c r="K4" i="1" s="1"/>
  <c r="L4" i="1" s="1"/>
  <c r="M4" i="1" s="1"/>
  <c r="N4" i="1" s="1"/>
  <c r="O4" i="1" s="1"/>
  <c r="G5" i="2" l="1"/>
  <c r="D108" i="1"/>
  <c r="C3" i="4"/>
  <c r="P108" i="1"/>
  <c r="C5" i="2" s="1"/>
  <c r="P99" i="1"/>
  <c r="G12" i="2"/>
  <c r="P15" i="1"/>
  <c r="P103" i="1"/>
  <c r="D26" i="4"/>
  <c r="G3" i="2"/>
  <c r="G7" i="2"/>
  <c r="G11" i="2"/>
  <c r="D3" i="4"/>
  <c r="G6" i="2"/>
  <c r="G10" i="2"/>
  <c r="G14" i="2"/>
  <c r="P7" i="1"/>
</calcChain>
</file>

<file path=xl/sharedStrings.xml><?xml version="1.0" encoding="utf-8"?>
<sst xmlns="http://schemas.openxmlformats.org/spreadsheetml/2006/main" count="125" uniqueCount="53">
  <si>
    <t>Planilha de Metas de Vendas Anuais</t>
  </si>
  <si>
    <t>Data Inicial da Projeção</t>
  </si>
  <si>
    <t>Nome do Produto</t>
  </si>
  <si>
    <t>TOTAL</t>
  </si>
  <si>
    <t>ITEM 1</t>
  </si>
  <si>
    <t>ANO ANTERIOR</t>
  </si>
  <si>
    <t>META DE VENDAS</t>
  </si>
  <si>
    <t>MUDANÇA EM %</t>
  </si>
  <si>
    <t>Esta planilha é um teste e só funciona com 1 item</t>
  </si>
  <si>
    <t>COMPRE AGORA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</si>
  <si>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</si>
  <si>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</si>
  <si>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</si>
  <si>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</si>
  <si>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</si>
  <si>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</si>
  <si>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</si>
  <si>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</si>
  <si>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</si>
  <si>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</si>
  <si>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</si>
  <si>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</si>
  <si>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</si>
  <si>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</si>
  <si>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</si>
  <si>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</si>
  <si>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</si>
  <si>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</si>
  <si>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</si>
  <si>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</si>
  <si>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</si>
  <si>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</si>
  <si>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</si>
  <si>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</si>
  <si>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MONTHLY TOTALS</t>
  </si>
  <si>
    <t>TOTAL GERAL DO ANO ANTERIOR</t>
  </si>
  <si>
    <t>TOTAL GERAL DE METAS DE VENDAS</t>
  </si>
  <si>
    <t>% DA DIFERENÇA TOTAL</t>
  </si>
  <si>
    <t>Vendas mensais ano atual</t>
  </si>
  <si>
    <t>Vendas do ano anterior</t>
  </si>
  <si>
    <t>www.tudoexcel.com.br</t>
  </si>
  <si>
    <t>COMPRE ESTA PLANILHA</t>
  </si>
  <si>
    <t>Acesse o manual da planilha</t>
  </si>
  <si>
    <t>CLIQUE AQUI E ACESSE</t>
  </si>
  <si>
    <t>anual</t>
  </si>
  <si>
    <t>SE VOCÊ JÁ TEM EXPERIÊNCIA</t>
  </si>
  <si>
    <t>1 - Adicione os itens abaixo do cabeçalho NOME DO PRODUTO</t>
  </si>
  <si>
    <t>2 - Digite os valores do ano anterior</t>
  </si>
  <si>
    <t>3 - Digite os valores das metas de vendas do ano letivo</t>
  </si>
  <si>
    <t>Todo o restante é calculado automaticamente e não precisa inserir mais nada</t>
  </si>
  <si>
    <t>A planilha suporta até 25 itens. Analise os 25 itens principais do seu negócio</t>
  </si>
  <si>
    <t>Veja os gráficos</t>
  </si>
  <si>
    <t>https://www.tudoexcel.com.br/produto/planilha-de-metas-de-vendas-anuais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</si>
</sst>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m\ \-\ yy"/>
    <numFmt numFmtId="165" formatCode="[$-409]mmmm\ d\,\ yyyy;@"/>
    <numFmt numFmtId="166" formatCode="[$-409]h:mm\ AM/PM;@"/>
    <numFmt numFmtId="167" formatCode="&quot;R$&quot;\ #,##0.00"/>
    <numFmt numFmtId="168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Arial"/>
      <family val="2"/>
    </font>
    <font>
      <b/>
      <sz val="22"/>
      <color theme="3" tint="0.39997558519241921"/>
      <name val="Century Gothic"/>
      <family val="1"/>
    </font>
    <font>
      <b/>
      <sz val="18"/>
      <color theme="3" tint="-0.249977111117893"/>
      <name val="Century Gothic"/>
      <family val="1"/>
    </font>
    <font>
      <sz val="14"/>
      <color theme="0"/>
      <name val="Calibri"/>
      <family val="2"/>
    </font>
    <font>
      <b/>
      <sz val="11"/>
      <color theme="1"/>
      <name val="Century Gothic"/>
      <family val="1"/>
    </font>
    <font>
      <sz val="12"/>
      <color theme="1"/>
      <name val="Century Gothic"/>
      <family val="1"/>
    </font>
    <font>
      <sz val="12"/>
      <color theme="0"/>
      <name val="Century Gothic"/>
      <family val="1"/>
    </font>
    <font>
      <b/>
      <sz val="11"/>
      <color theme="0"/>
      <name val="Century Gothic"/>
      <family val="1"/>
    </font>
    <font>
      <b/>
      <sz val="10"/>
      <color theme="0"/>
      <name val="Century Gothic"/>
      <family val="1"/>
    </font>
    <font>
      <b/>
      <sz val="10"/>
      <color theme="1"/>
      <name val="Century Gothic"/>
      <family val="1"/>
    </font>
    <font>
      <sz val="10"/>
      <color theme="1"/>
      <name val="Century Gothic"/>
      <family val="1"/>
    </font>
    <font>
      <b/>
      <sz val="18"/>
      <color rgb="FF0070C0"/>
      <name val="Calibri"/>
      <family val="2"/>
      <scheme val="minor"/>
    </font>
    <font>
      <sz val="12"/>
      <color theme="2" tint="-0.249977111117893"/>
      <name val="Calibri"/>
      <family val="2"/>
      <scheme val="minor"/>
    </font>
    <font>
      <b/>
      <sz val="12"/>
      <color theme="10"/>
      <name val="Calibri"/>
      <family val="2"/>
      <scheme val="minor"/>
    </font>
    <font>
      <sz val="12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12"/>
      <color rgb="FFDC7106"/>
      <name val="Calibri"/>
      <family val="2"/>
      <scheme val="minor"/>
    </font>
    <font>
      <sz val="12"/>
      <color rgb="FF0070C0"/>
      <name val="Calibri"/>
      <family val="2"/>
      <scheme val="minor"/>
    </font>
    <font>
      <b/>
      <u/>
      <sz val="12"/>
      <color theme="10"/>
      <name val="Calibri"/>
      <family val="2"/>
      <scheme val="minor"/>
    </font>
    <font>
      <sz val="11"/>
      <color theme="0" tint="-4.9989318521683403E-2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DC7106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 style="thick">
        <color theme="4" tint="0.79998168889431442"/>
      </top>
      <bottom style="thick">
        <color theme="4" tint="0.79998168889431442"/>
      </bottom>
      <diagonal/>
    </border>
    <border>
      <left/>
      <right style="thin">
        <color theme="0" tint="-0.249977111117893"/>
      </right>
      <top style="thick">
        <color theme="4" tint="0.79998168889431442"/>
      </top>
      <bottom style="thick">
        <color theme="4" tint="0.79998168889431442"/>
      </bottom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4" tint="0.79998168889431442"/>
      </top>
      <bottom style="thick">
        <color theme="4" tint="0.79998168889431442"/>
      </bottom>
      <diagonal/>
    </border>
    <border>
      <left/>
      <right style="thick">
        <color theme="4" tint="0.79998168889431442"/>
      </right>
      <top style="thick">
        <color theme="4" tint="0.79998168889431442"/>
      </top>
      <bottom style="thick">
        <color theme="4" tint="0.7999816888943144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 style="thin">
        <color theme="0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</cellStyleXfs>
  <cellXfs count="92">
    <xf numFmtId="0" fontId="0" fillId="0" borderId="0" xfId="0"/>
    <xf numFmtId="0" fontId="3" fillId="0" borderId="0" xfId="0" applyFont="1" applyProtection="1">
      <protection hidden="1"/>
    </xf>
    <xf numFmtId="0" fontId="4" fillId="2" borderId="0" xfId="0" applyFont="1" applyFill="1" applyAlignment="1" applyProtection="1">
      <alignment vertical="center"/>
      <protection hidden="1"/>
    </xf>
    <xf numFmtId="0" fontId="5" fillId="3" borderId="1" xfId="0" applyFont="1" applyFill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 applyProtection="1">
      <alignment horizontal="center" vertical="center"/>
      <protection hidden="1"/>
    </xf>
    <xf numFmtId="0" fontId="6" fillId="4" borderId="2" xfId="0" applyFont="1" applyFill="1" applyBorder="1" applyAlignment="1" applyProtection="1">
      <alignment horizontal="center" vertical="center"/>
      <protection hidden="1"/>
    </xf>
    <xf numFmtId="14" fontId="7" fillId="2" borderId="3" xfId="0" applyNumberFormat="1" applyFont="1" applyFill="1" applyBorder="1" applyAlignment="1" applyProtection="1">
      <alignment horizontal="center" vertical="center"/>
      <protection locked="0" hidden="1"/>
    </xf>
    <xf numFmtId="0" fontId="8" fillId="4" borderId="1" xfId="0" applyFont="1" applyFill="1" applyBorder="1" applyProtection="1">
      <protection locked="0" hidden="1"/>
    </xf>
    <xf numFmtId="0" fontId="8" fillId="4" borderId="1" xfId="0" applyFont="1" applyFill="1" applyBorder="1" applyProtection="1">
      <protection hidden="1"/>
    </xf>
    <xf numFmtId="0" fontId="8" fillId="4" borderId="4" xfId="0" applyFont="1" applyFill="1" applyBorder="1" applyProtection="1">
      <protection hidden="1"/>
    </xf>
    <xf numFmtId="0" fontId="8" fillId="0" borderId="0" xfId="0" applyFont="1" applyProtection="1"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10" fillId="5" borderId="5" xfId="0" applyFont="1" applyFill="1" applyBorder="1" applyAlignment="1" applyProtection="1">
      <alignment horizontal="center" vertical="center"/>
      <protection hidden="1"/>
    </xf>
    <xf numFmtId="0" fontId="11" fillId="5" borderId="5" xfId="0" applyFont="1" applyFill="1" applyBorder="1" applyAlignment="1" applyProtection="1">
      <alignment horizontal="center" vertical="center"/>
      <protection hidden="1"/>
    </xf>
    <xf numFmtId="164" fontId="10" fillId="6" borderId="5" xfId="0" applyNumberFormat="1" applyFont="1" applyFill="1" applyBorder="1" applyAlignment="1" applyProtection="1">
      <alignment horizontal="center" vertical="center"/>
      <protection hidden="1"/>
    </xf>
    <xf numFmtId="164" fontId="10" fillId="7" borderId="5" xfId="0" applyNumberFormat="1" applyFont="1" applyFill="1" applyBorder="1" applyAlignment="1" applyProtection="1">
      <alignment horizontal="center" vertical="center"/>
      <protection hidden="1"/>
    </xf>
    <xf numFmtId="165" fontId="10" fillId="8" borderId="6" xfId="0" applyNumberFormat="1" applyFont="1" applyFill="1" applyBorder="1" applyAlignment="1" applyProtection="1">
      <alignment horizontal="center" vertical="center"/>
      <protection hidden="1"/>
    </xf>
    <xf numFmtId="0" fontId="12" fillId="9" borderId="7" xfId="0" applyFont="1" applyFill="1" applyBorder="1" applyAlignment="1" applyProtection="1">
      <alignment horizontal="left" vertical="center" wrapText="1" indent="1"/>
      <protection locked="0" hidden="1"/>
    </xf>
    <xf numFmtId="166" fontId="13" fillId="10" borderId="7" xfId="0" applyNumberFormat="1" applyFont="1" applyFill="1" applyBorder="1" applyAlignment="1" applyProtection="1">
      <alignment horizontal="left" vertical="center" indent="1"/>
      <protection locked="0" hidden="1"/>
    </xf>
    <xf numFmtId="167" fontId="13" fillId="4" borderId="7" xfId="0" applyNumberFormat="1" applyFont="1" applyFill="1" applyBorder="1" applyAlignment="1" applyProtection="1">
      <alignment horizontal="right" vertical="center" indent="1"/>
      <protection locked="0" hidden="1"/>
    </xf>
    <xf numFmtId="167" fontId="13" fillId="11" borderId="7" xfId="0" applyNumberFormat="1" applyFont="1" applyFill="1" applyBorder="1" applyAlignment="1" applyProtection="1">
      <alignment horizontal="right" vertical="center" indent="1"/>
      <protection locked="0" hidden="1"/>
    </xf>
    <xf numFmtId="167" fontId="13" fillId="9" borderId="8" xfId="0" applyNumberFormat="1" applyFont="1" applyFill="1" applyBorder="1" applyAlignment="1" applyProtection="1">
      <alignment horizontal="right" vertical="center" indent="1"/>
      <protection locked="0" hidden="1"/>
    </xf>
    <xf numFmtId="166" fontId="13" fillId="9" borderId="7" xfId="0" applyNumberFormat="1" applyFont="1" applyFill="1" applyBorder="1" applyAlignment="1" applyProtection="1">
      <alignment horizontal="left" vertical="center" indent="1"/>
      <protection locked="0" hidden="1"/>
    </xf>
    <xf numFmtId="167" fontId="13" fillId="12" borderId="7" xfId="0" applyNumberFormat="1" applyFont="1" applyFill="1" applyBorder="1" applyAlignment="1" applyProtection="1">
      <alignment horizontal="right" vertical="center" indent="1"/>
      <protection locked="0" hidden="1"/>
    </xf>
    <xf numFmtId="167" fontId="13" fillId="10" borderId="7" xfId="0" applyNumberFormat="1" applyFont="1" applyFill="1" applyBorder="1" applyAlignment="1" applyProtection="1">
      <alignment horizontal="right" vertical="center" indent="1"/>
      <protection locked="0" hidden="1"/>
    </xf>
    <xf numFmtId="167" fontId="13" fillId="0" borderId="8" xfId="0" applyNumberFormat="1" applyFont="1" applyBorder="1" applyAlignment="1" applyProtection="1">
      <alignment horizontal="right" vertical="center" indent="1"/>
      <protection locked="0" hidden="1"/>
    </xf>
    <xf numFmtId="166" fontId="12" fillId="10" borderId="7" xfId="0" applyNumberFormat="1" applyFont="1" applyFill="1" applyBorder="1" applyAlignment="1" applyProtection="1">
      <alignment horizontal="left" vertical="center" indent="1"/>
      <protection locked="0" hidden="1"/>
    </xf>
    <xf numFmtId="9" fontId="12" fillId="9" borderId="7" xfId="1" applyFont="1" applyFill="1" applyBorder="1" applyAlignment="1" applyProtection="1">
      <alignment horizontal="right" vertical="center" indent="1"/>
      <protection locked="0" hidden="1"/>
    </xf>
    <xf numFmtId="9" fontId="12" fillId="9" borderId="9" xfId="1" applyFont="1" applyFill="1" applyBorder="1" applyAlignment="1" applyProtection="1">
      <alignment horizontal="right" vertical="center" indent="1"/>
      <protection locked="0" hidden="1"/>
    </xf>
    <xf numFmtId="9" fontId="12" fillId="9" borderId="10" xfId="1" applyFont="1" applyFill="1" applyBorder="1" applyAlignment="1" applyProtection="1">
      <alignment horizontal="right" vertical="center" indent="1"/>
      <protection locked="0" hidden="1"/>
    </xf>
    <xf numFmtId="0" fontId="8" fillId="2" borderId="11" xfId="0" applyFont="1" applyFill="1" applyBorder="1" applyProtection="1">
      <protection locked="0" hidden="1"/>
    </xf>
    <xf numFmtId="0" fontId="8" fillId="13" borderId="12" xfId="0" applyFont="1" applyFill="1" applyBorder="1" applyAlignment="1" applyProtection="1">
      <alignment horizontal="center"/>
      <protection locked="0" hidden="1"/>
    </xf>
    <xf numFmtId="0" fontId="14" fillId="14" borderId="12" xfId="2" applyFont="1" applyFill="1" applyBorder="1" applyAlignment="1" applyProtection="1">
      <alignment horizontal="center"/>
      <protection locked="0" hidden="1"/>
    </xf>
    <xf numFmtId="0" fontId="8" fillId="2" borderId="13" xfId="0" applyFont="1" applyFill="1" applyBorder="1" applyProtection="1">
      <protection locked="0" hidden="1"/>
    </xf>
    <xf numFmtId="0" fontId="8" fillId="2" borderId="14" xfId="0" applyFont="1" applyFill="1" applyBorder="1" applyProtection="1">
      <protection locked="0" hidden="1"/>
    </xf>
    <xf numFmtId="0" fontId="12" fillId="9" borderId="10" xfId="0" applyFont="1" applyFill="1" applyBorder="1" applyAlignment="1" applyProtection="1">
      <alignment horizontal="left" vertical="center" wrapText="1" indent="1"/>
      <protection hidden="1"/>
    </xf>
    <xf numFmtId="166" fontId="13" fillId="10" borderId="7" xfId="0" applyNumberFormat="1" applyFont="1" applyFill="1" applyBorder="1" applyAlignment="1" applyProtection="1">
      <alignment horizontal="left" vertical="center" indent="1"/>
      <protection hidden="1"/>
    </xf>
    <xf numFmtId="167" fontId="13" fillId="4" borderId="7" xfId="0" applyNumberFormat="1" applyFont="1" applyFill="1" applyBorder="1" applyAlignment="1" applyProtection="1">
      <alignment horizontal="right" vertical="center" indent="1"/>
      <protection hidden="1"/>
    </xf>
    <xf numFmtId="167" fontId="13" fillId="11" borderId="7" xfId="0" applyNumberFormat="1" applyFont="1" applyFill="1" applyBorder="1" applyAlignment="1" applyProtection="1">
      <alignment horizontal="right" vertical="center" indent="1"/>
      <protection hidden="1"/>
    </xf>
    <xf numFmtId="167" fontId="13" fillId="9" borderId="8" xfId="0" applyNumberFormat="1" applyFont="1" applyFill="1" applyBorder="1" applyAlignment="1" applyProtection="1">
      <alignment horizontal="right" vertical="center" indent="1"/>
      <protection hidden="1"/>
    </xf>
    <xf numFmtId="166" fontId="13" fillId="9" borderId="7" xfId="0" applyNumberFormat="1" applyFont="1" applyFill="1" applyBorder="1" applyAlignment="1" applyProtection="1">
      <alignment horizontal="left" vertical="center" indent="1"/>
      <protection hidden="1"/>
    </xf>
    <xf numFmtId="167" fontId="13" fillId="12" borderId="7" xfId="0" applyNumberFormat="1" applyFont="1" applyFill="1" applyBorder="1" applyAlignment="1" applyProtection="1">
      <alignment horizontal="right" vertical="center" indent="1"/>
      <protection hidden="1"/>
    </xf>
    <xf numFmtId="167" fontId="13" fillId="10" borderId="7" xfId="0" applyNumberFormat="1" applyFont="1" applyFill="1" applyBorder="1" applyAlignment="1" applyProtection="1">
      <alignment horizontal="right" vertical="center" indent="1"/>
      <protection hidden="1"/>
    </xf>
    <xf numFmtId="167" fontId="13" fillId="0" borderId="8" xfId="0" applyNumberFormat="1" applyFont="1" applyBorder="1" applyAlignment="1" applyProtection="1">
      <alignment horizontal="right" vertical="center" indent="1"/>
      <protection hidden="1"/>
    </xf>
    <xf numFmtId="166" fontId="12" fillId="10" borderId="7" xfId="0" applyNumberFormat="1" applyFont="1" applyFill="1" applyBorder="1" applyAlignment="1" applyProtection="1">
      <alignment horizontal="left" vertical="center" indent="1"/>
      <protection hidden="1"/>
    </xf>
    <xf numFmtId="9" fontId="12" fillId="9" borderId="7" xfId="1" applyFont="1" applyFill="1" applyBorder="1" applyAlignment="1" applyProtection="1">
      <alignment horizontal="right" vertical="center" indent="1"/>
      <protection hidden="1"/>
    </xf>
    <xf numFmtId="9" fontId="12" fillId="9" borderId="9" xfId="1" applyFont="1" applyFill="1" applyBorder="1" applyAlignment="1" applyProtection="1">
      <alignment horizontal="right" vertical="center" indent="1"/>
      <protection hidden="1"/>
    </xf>
    <xf numFmtId="9" fontId="12" fillId="9" borderId="10" xfId="1" applyFont="1" applyFill="1" applyBorder="1" applyAlignment="1" applyProtection="1">
      <alignment horizontal="right" vertical="center" indent="1"/>
      <protection hidden="1"/>
    </xf>
    <xf numFmtId="0" fontId="8" fillId="2" borderId="15" xfId="0" applyFont="1" applyFill="1" applyBorder="1" applyProtection="1">
      <protection hidden="1"/>
    </xf>
    <xf numFmtId="0" fontId="8" fillId="2" borderId="16" xfId="0" applyFont="1" applyFill="1" applyBorder="1" applyProtection="1">
      <protection hidden="1"/>
    </xf>
    <xf numFmtId="0" fontId="8" fillId="2" borderId="8" xfId="0" applyFont="1" applyFill="1" applyBorder="1" applyProtection="1">
      <protection hidden="1"/>
    </xf>
    <xf numFmtId="0" fontId="11" fillId="15" borderId="10" xfId="0" applyFont="1" applyFill="1" applyBorder="1" applyAlignment="1" applyProtection="1">
      <alignment horizontal="center" vertical="center"/>
      <protection hidden="1"/>
    </xf>
    <xf numFmtId="168" fontId="10" fillId="15" borderId="5" xfId="0" applyNumberFormat="1" applyFont="1" applyFill="1" applyBorder="1" applyAlignment="1" applyProtection="1">
      <alignment horizontal="center" vertical="center"/>
      <protection hidden="1"/>
    </xf>
    <xf numFmtId="168" fontId="10" fillId="15" borderId="17" xfId="0" applyNumberFormat="1" applyFont="1" applyFill="1" applyBorder="1" applyAlignment="1" applyProtection="1">
      <alignment horizontal="center" vertical="center"/>
      <protection hidden="1"/>
    </xf>
    <xf numFmtId="168" fontId="13" fillId="7" borderId="6" xfId="0" applyNumberFormat="1" applyFont="1" applyFill="1" applyBorder="1" applyAlignment="1" applyProtection="1">
      <alignment horizontal="left" vertical="center" indent="1"/>
      <protection hidden="1"/>
    </xf>
    <xf numFmtId="166" fontId="13" fillId="10" borderId="10" xfId="0" applyNumberFormat="1" applyFont="1" applyFill="1" applyBorder="1" applyAlignment="1" applyProtection="1">
      <alignment horizontal="right" vertical="center"/>
      <protection hidden="1"/>
    </xf>
    <xf numFmtId="166" fontId="13" fillId="10" borderId="15" xfId="0" applyNumberFormat="1" applyFont="1" applyFill="1" applyBorder="1" applyAlignment="1" applyProtection="1">
      <alignment horizontal="right" vertical="center"/>
      <protection hidden="1"/>
    </xf>
    <xf numFmtId="168" fontId="12" fillId="4" borderId="7" xfId="0" applyNumberFormat="1" applyFont="1" applyFill="1" applyBorder="1" applyAlignment="1" applyProtection="1">
      <alignment horizontal="right" vertical="center" indent="1"/>
      <protection hidden="1"/>
    </xf>
    <xf numFmtId="168" fontId="12" fillId="10" borderId="7" xfId="0" applyNumberFormat="1" applyFont="1" applyFill="1" applyBorder="1" applyAlignment="1" applyProtection="1">
      <alignment horizontal="right" vertical="center" indent="1"/>
      <protection hidden="1"/>
    </xf>
    <xf numFmtId="166" fontId="13" fillId="9" borderId="10" xfId="0" applyNumberFormat="1" applyFont="1" applyFill="1" applyBorder="1" applyAlignment="1" applyProtection="1">
      <alignment horizontal="right" vertical="center"/>
      <protection hidden="1"/>
    </xf>
    <xf numFmtId="166" fontId="13" fillId="9" borderId="15" xfId="0" applyNumberFormat="1" applyFont="1" applyFill="1" applyBorder="1" applyAlignment="1" applyProtection="1">
      <alignment horizontal="right" vertical="center"/>
      <protection hidden="1"/>
    </xf>
    <xf numFmtId="166" fontId="12" fillId="10" borderId="5" xfId="0" applyNumberFormat="1" applyFont="1" applyFill="1" applyBorder="1" applyAlignment="1" applyProtection="1">
      <alignment horizontal="right" vertical="center"/>
      <protection hidden="1"/>
    </xf>
    <xf numFmtId="166" fontId="12" fillId="10" borderId="18" xfId="0" applyNumberFormat="1" applyFont="1" applyFill="1" applyBorder="1" applyAlignment="1" applyProtection="1">
      <alignment horizontal="right" vertical="center"/>
      <protection hidden="1"/>
    </xf>
    <xf numFmtId="9" fontId="12" fillId="4" borderId="7" xfId="1" applyFont="1" applyFill="1" applyBorder="1" applyAlignment="1" applyProtection="1">
      <alignment horizontal="right" vertical="center" indent="1"/>
      <protection hidden="1"/>
    </xf>
    <xf numFmtId="9" fontId="12" fillId="10" borderId="7" xfId="1" applyFont="1" applyFill="1" applyBorder="1" applyAlignment="1" applyProtection="1">
      <alignment horizontal="right" vertical="center" indent="1"/>
      <protection hidden="1"/>
    </xf>
    <xf numFmtId="0" fontId="8" fillId="16" borderId="15" xfId="0" applyFont="1" applyFill="1" applyBorder="1" applyProtection="1">
      <protection hidden="1"/>
    </xf>
    <xf numFmtId="0" fontId="8" fillId="16" borderId="16" xfId="0" applyFont="1" applyFill="1" applyBorder="1" applyProtection="1">
      <protection hidden="1"/>
    </xf>
    <xf numFmtId="0" fontId="8" fillId="16" borderId="13" xfId="0" applyFont="1" applyFill="1" applyBorder="1" applyProtection="1">
      <protection hidden="1"/>
    </xf>
    <xf numFmtId="0" fontId="8" fillId="16" borderId="14" xfId="0" applyFont="1" applyFill="1" applyBorder="1" applyProtection="1">
      <protection hidden="1"/>
    </xf>
    <xf numFmtId="0" fontId="15" fillId="17" borderId="0" xfId="0" applyFont="1" applyFill="1" applyAlignment="1">
      <alignment horizontal="right"/>
    </xf>
    <xf numFmtId="0" fontId="0" fillId="17" borderId="0" xfId="0" applyFill="1"/>
    <xf numFmtId="0" fontId="16" fillId="0" borderId="0" xfId="2" quotePrefix="1" applyFont="1" applyBorder="1" applyAlignment="1">
      <alignment horizontal="center" vertical="center"/>
    </xf>
    <xf numFmtId="0" fontId="16" fillId="0" borderId="0" xfId="2" applyFont="1" applyBorder="1" applyAlignment="1">
      <alignment horizontal="center" vertical="center"/>
    </xf>
    <xf numFmtId="0" fontId="15" fillId="0" borderId="0" xfId="0" applyFont="1" applyAlignment="1">
      <alignment horizontal="right"/>
    </xf>
    <xf numFmtId="0" fontId="17" fillId="18" borderId="0" xfId="0" applyFont="1" applyFill="1"/>
    <xf numFmtId="0" fontId="0" fillId="18" borderId="0" xfId="0" applyFill="1"/>
    <xf numFmtId="0" fontId="18" fillId="18" borderId="19" xfId="0" applyFont="1" applyFill="1" applyBorder="1"/>
    <xf numFmtId="167" fontId="18" fillId="18" borderId="20" xfId="0" applyNumberFormat="1" applyFont="1" applyFill="1" applyBorder="1"/>
    <xf numFmtId="17" fontId="0" fillId="18" borderId="0" xfId="0" applyNumberFormat="1" applyFill="1"/>
    <xf numFmtId="0" fontId="0" fillId="19" borderId="0" xfId="0" applyFill="1"/>
    <xf numFmtId="9" fontId="18" fillId="18" borderId="19" xfId="0" applyNumberFormat="1" applyFont="1" applyFill="1" applyBorder="1"/>
    <xf numFmtId="9" fontId="18" fillId="18" borderId="20" xfId="0" applyNumberFormat="1" applyFont="1" applyFill="1" applyBorder="1"/>
    <xf numFmtId="0" fontId="19" fillId="0" borderId="0" xfId="0" applyFont="1" applyAlignment="1">
      <alignment horizontal="center" vertical="center" wrapText="1"/>
    </xf>
    <xf numFmtId="0" fontId="0" fillId="20" borderId="0" xfId="0" applyFill="1"/>
    <xf numFmtId="0" fontId="20" fillId="0" borderId="0" xfId="0" applyFont="1" applyAlignment="1">
      <alignment horizontal="center" vertical="center" wrapText="1"/>
    </xf>
    <xf numFmtId="0" fontId="1" fillId="0" borderId="0" xfId="3" applyProtection="1">
      <protection locked="0"/>
    </xf>
    <xf numFmtId="0" fontId="1" fillId="0" borderId="0" xfId="3" applyProtection="1">
      <protection hidden="1"/>
    </xf>
    <xf numFmtId="0" fontId="2" fillId="0" borderId="0" xfId="2" applyProtection="1">
      <protection locked="0"/>
    </xf>
    <xf numFmtId="0" fontId="21" fillId="14" borderId="0" xfId="2" applyFont="1" applyFill="1" applyProtection="1">
      <protection locked="0"/>
    </xf>
    <xf numFmtId="0" fontId="22" fillId="17" borderId="0" xfId="3" applyFont="1" applyFill="1" applyProtection="1">
      <protection hidden="1"/>
    </xf>
    <xf numFmtId="0" fontId="2" fillId="0" borderId="0" xfId="2"/>
  </cellXfs>
  <cellStyles count="4">
    <cellStyle name="Hiperlink" xfId="2" builtinId="8"/>
    <cellStyle name="Normal" xfId="0" builtinId="0"/>
    <cellStyle name="Normal 2" xfId="3" xr:uid="{B47E5D60-177D-48A6-ABEE-1256884A9160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0" normalizeH="0" baseline="0">
                <a:solidFill>
                  <a:schemeClr val="bg1"/>
                </a:solidFill>
                <a:latin typeface="+mj-lt"/>
                <a:ea typeface="+mj-ea"/>
                <a:cs typeface="+mj-cs"/>
              </a:defRPr>
            </a:pPr>
            <a:r>
              <a:rPr lang="pt-BR" sz="1400">
                <a:solidFill>
                  <a:schemeClr val="bg1"/>
                </a:solidFill>
              </a:rPr>
              <a:t>Análise anual por item</a:t>
            </a:r>
          </a:p>
        </c:rich>
      </c:tx>
      <c:layout>
        <c:manualLayout>
          <c:xMode val="edge"/>
          <c:yMode val="edge"/>
          <c:x val="0.36907484890748488"/>
          <c:y val="6.9013104990886471E-3"/>
        </c:manualLayout>
      </c:layout>
      <c:overlay val="0"/>
      <c:spPr>
        <a:solidFill>
          <a:schemeClr val="accent1">
            <a:lumMod val="75000"/>
          </a:schemeClr>
        </a:solidFill>
        <a:ln w="15875">
          <a:solidFill>
            <a:schemeClr val="accent5">
              <a:lumMod val="60000"/>
              <a:lumOff val="4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0" normalizeH="0" baseline="0">
              <a:solidFill>
                <a:schemeClr val="bg1"/>
              </a:solidFill>
              <a:latin typeface="+mj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Ano Anterior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'grafico-itens'!$B$3:$B$27</c:f>
              <c:strCache>
                <c:ptCount val="25"/>
                <c:pt idx="0">
                  <c:v>ITEM 1</c:v>
                </c:pt>
                <c:pt idx="1">
                  <c:v>ITEM 2</c:v>
                </c:pt>
                <c:pt idx="2">
                  <c:v>ITEM 3</c:v>
                </c:pt>
                <c:pt idx="3">
                  <c:v>ITEM 4</c:v>
                </c:pt>
                <c:pt idx="4">
                  <c:v>ITEM 5</c:v>
                </c:pt>
                <c:pt idx="5">
                  <c:v>ITEM 6</c:v>
                </c:pt>
                <c:pt idx="6">
                  <c:v>ITEM 7</c:v>
                </c:pt>
                <c:pt idx="7">
                  <c:v>ITEM 8</c:v>
                </c:pt>
                <c:pt idx="8">
                  <c:v>ITEM 9</c:v>
                </c:pt>
                <c:pt idx="9">
                  <c:v>ITEM 10</c:v>
                </c:pt>
                <c:pt idx="10">
                  <c:v>ITEM 11</c:v>
                </c:pt>
                <c:pt idx="11">
                  <c:v>ITEM 12</c:v>
                </c:pt>
                <c:pt idx="12">
                  <c:v>ITEM 13</c:v>
                </c:pt>
                <c:pt idx="13">
                  <c:v>ITEM 14</c:v>
                </c:pt>
                <c:pt idx="14">
                  <c:v>ITEM 15</c:v>
                </c:pt>
                <c:pt idx="15">
                  <c:v>ITEM 16</c:v>
                </c:pt>
                <c:pt idx="16">
                  <c:v>ITEM 17</c:v>
                </c:pt>
                <c:pt idx="17">
                  <c:v>ITEM 18</c:v>
                </c:pt>
                <c:pt idx="18">
                  <c:v>ITEM 19</c:v>
                </c:pt>
                <c:pt idx="19">
                  <c:v>ITEM 20</c:v>
                </c:pt>
                <c:pt idx="20">
                  <c:v>ITEM 21</c:v>
                </c:pt>
                <c:pt idx="21">
                  <c:v>ITEM 22</c:v>
                </c:pt>
                <c:pt idx="22">
                  <c:v>ITEM 23</c:v>
                </c:pt>
                <c:pt idx="23">
                  <c:v>ITEM 24</c:v>
                </c:pt>
                <c:pt idx="24">
                  <c:v>ITEM 25</c:v>
                </c:pt>
              </c:strCache>
            </c:strRef>
          </c:cat>
          <c:val>
            <c:numRef>
              <c:f>'grafico-itens'!$C$3:$C$27</c:f>
              <c:numCache>
                <c:formatCode>General</c:formatCode>
                <c:ptCount val="25"/>
                <c:pt idx="0">
                  <c:v>342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B4-4B0D-9482-39923DB10877}"/>
            </c:ext>
          </c:extLst>
        </c:ser>
        <c:ser>
          <c:idx val="1"/>
          <c:order val="1"/>
          <c:tx>
            <c:v>Meta de Venda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'grafico-itens'!$B$3:$B$27</c:f>
              <c:strCache>
                <c:ptCount val="25"/>
                <c:pt idx="0">
                  <c:v>ITEM 1</c:v>
                </c:pt>
                <c:pt idx="1">
                  <c:v>ITEM 2</c:v>
                </c:pt>
                <c:pt idx="2">
                  <c:v>ITEM 3</c:v>
                </c:pt>
                <c:pt idx="3">
                  <c:v>ITEM 4</c:v>
                </c:pt>
                <c:pt idx="4">
                  <c:v>ITEM 5</c:v>
                </c:pt>
                <c:pt idx="5">
                  <c:v>ITEM 6</c:v>
                </c:pt>
                <c:pt idx="6">
                  <c:v>ITEM 7</c:v>
                </c:pt>
                <c:pt idx="7">
                  <c:v>ITEM 8</c:v>
                </c:pt>
                <c:pt idx="8">
                  <c:v>ITEM 9</c:v>
                </c:pt>
                <c:pt idx="9">
                  <c:v>ITEM 10</c:v>
                </c:pt>
                <c:pt idx="10">
                  <c:v>ITEM 11</c:v>
                </c:pt>
                <c:pt idx="11">
                  <c:v>ITEM 12</c:v>
                </c:pt>
                <c:pt idx="12">
                  <c:v>ITEM 13</c:v>
                </c:pt>
                <c:pt idx="13">
                  <c:v>ITEM 14</c:v>
                </c:pt>
                <c:pt idx="14">
                  <c:v>ITEM 15</c:v>
                </c:pt>
                <c:pt idx="15">
                  <c:v>ITEM 16</c:v>
                </c:pt>
                <c:pt idx="16">
                  <c:v>ITEM 17</c:v>
                </c:pt>
                <c:pt idx="17">
                  <c:v>ITEM 18</c:v>
                </c:pt>
                <c:pt idx="18">
                  <c:v>ITEM 19</c:v>
                </c:pt>
                <c:pt idx="19">
                  <c:v>ITEM 20</c:v>
                </c:pt>
                <c:pt idx="20">
                  <c:v>ITEM 21</c:v>
                </c:pt>
                <c:pt idx="21">
                  <c:v>ITEM 22</c:v>
                </c:pt>
                <c:pt idx="22">
                  <c:v>ITEM 23</c:v>
                </c:pt>
                <c:pt idx="23">
                  <c:v>ITEM 24</c:v>
                </c:pt>
                <c:pt idx="24">
                  <c:v>ITEM 25</c:v>
                </c:pt>
              </c:strCache>
            </c:strRef>
          </c:cat>
          <c:val>
            <c:numRef>
              <c:f>'grafico-itens'!$D$3:$D$27</c:f>
              <c:numCache>
                <c:formatCode>General</c:formatCode>
                <c:ptCount val="25"/>
                <c:pt idx="0">
                  <c:v>256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B4-4B0D-9482-39923DB10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7"/>
        <c:axId val="383186432"/>
        <c:axId val="383186760"/>
      </c:barChart>
      <c:catAx>
        <c:axId val="383186432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83186760"/>
        <c:crosses val="autoZero"/>
        <c:auto val="1"/>
        <c:lblAlgn val="ctr"/>
        <c:lblOffset val="100"/>
        <c:noMultiLvlLbl val="0"/>
      </c:catAx>
      <c:valAx>
        <c:axId val="38318676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8318643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Venda total anual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9E9-4EB5-9F8B-A5BC4432711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49E9-4EB5-9F8B-A5BC44327113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'grafico-geral'!$B$3:$B$4</c:f>
              <c:strCache>
                <c:ptCount val="2"/>
                <c:pt idx="0">
                  <c:v>TOTAL GERAL DO ANO ANTERIOR</c:v>
                </c:pt>
                <c:pt idx="1">
                  <c:v>TOTAL GERAL DE METAS DE VENDAS</c:v>
                </c:pt>
              </c:strCache>
            </c:strRef>
          </c:cat>
          <c:val>
            <c:numRef>
              <c:f>'grafico-geral'!$C$3:$C$4</c:f>
              <c:numCache>
                <c:formatCode>"R$"\ #,##0.00</c:formatCode>
                <c:ptCount val="2"/>
                <c:pt idx="0">
                  <c:v>342</c:v>
                </c:pt>
                <c:pt idx="1">
                  <c:v>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9E9-4EB5-9F8B-A5BC4432711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Vendas por mês</a:t>
            </a:r>
          </a:p>
          <a:p>
            <a:pPr>
              <a:defRPr/>
            </a:pP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'grafico-geral'!$E$3:$E$14</c:f>
              <c:numCache>
                <c:formatCode>mmm\-yy</c:formatCode>
                <c:ptCount val="12"/>
                <c:pt idx="0">
                  <c:v>43842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'grafico-geral'!$F$3:$F$14</c:f>
              <c:numCache>
                <c:formatCode>General</c:formatCode>
                <c:ptCount val="12"/>
                <c:pt idx="0">
                  <c:v>120</c:v>
                </c:pt>
                <c:pt idx="1">
                  <c:v>0</c:v>
                </c:pt>
                <c:pt idx="2">
                  <c:v>222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6-402C-B277-9C21D98ADB3A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'grafico-geral'!$E$3:$E$14</c:f>
              <c:numCache>
                <c:formatCode>mmm\-yy</c:formatCode>
                <c:ptCount val="12"/>
                <c:pt idx="0">
                  <c:v>43842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'grafico-geral'!$G$3:$G$14</c:f>
              <c:numCache>
                <c:formatCode>General</c:formatCode>
                <c:ptCount val="12"/>
                <c:pt idx="0">
                  <c:v>145</c:v>
                </c:pt>
                <c:pt idx="1">
                  <c:v>0</c:v>
                </c:pt>
                <c:pt idx="2">
                  <c:v>111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46-402C-B277-9C21D98AD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0555864"/>
        <c:axId val="390553896"/>
      </c:lineChart>
      <c:dateAx>
        <c:axId val="39055586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90553896"/>
        <c:crosses val="autoZero"/>
        <c:auto val="1"/>
        <c:lblOffset val="100"/>
        <c:baseTimeUnit val="days"/>
      </c:dateAx>
      <c:valAx>
        <c:axId val="390553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90555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_rels/data1.xml.rels><?xml version="1.0" encoding="UTF-8" standalone="yes"?>
<Relationships xmlns="http://schemas.openxmlformats.org/package/2006/relationships"><Relationship Id="rId3" Type="http://schemas.openxmlformats.org/officeDocument/2006/relationships/hyperlink" Target="#info!A1"/><Relationship Id="rId2" Type="http://schemas.openxmlformats.org/officeDocument/2006/relationships/hyperlink" Target="#'grafico-geral'!D1"/><Relationship Id="rId1" Type="http://schemas.openxmlformats.org/officeDocument/2006/relationships/hyperlink" Target="#'Metas de vendas anuais'!A1"/><Relationship Id="rId5" Type="http://schemas.openxmlformats.org/officeDocument/2006/relationships/image" Target="../media/image2.jpeg"/><Relationship Id="rId4" Type="http://schemas.openxmlformats.org/officeDocument/2006/relationships/hyperlink" Target="#'grafico-geral'!A1"/></Relationships>
</file>

<file path=xl/diagrams/_rels/data2.xml.rels><?xml version="1.0" encoding="UTF-8" standalone="yes"?>
<Relationships xmlns="http://schemas.openxmlformats.org/package/2006/relationships"><Relationship Id="rId3" Type="http://schemas.openxmlformats.org/officeDocument/2006/relationships/hyperlink" Target="#info!A1"/><Relationship Id="rId2" Type="http://schemas.openxmlformats.org/officeDocument/2006/relationships/hyperlink" Target="#'grafico-itens'!A1"/><Relationship Id="rId1" Type="http://schemas.openxmlformats.org/officeDocument/2006/relationships/hyperlink" Target="#'Metas de vendas anuais'!A1"/></Relationships>
</file>

<file path=xl/diagrams/_rels/data3.xml.rels><?xml version="1.0" encoding="UTF-8" standalone="yes"?>
<Relationships xmlns="http://schemas.openxmlformats.org/package/2006/relationships"><Relationship Id="rId3" Type="http://schemas.openxmlformats.org/officeDocument/2006/relationships/hyperlink" Target="#'grafico-geral'!D2"/><Relationship Id="rId2" Type="http://schemas.openxmlformats.org/officeDocument/2006/relationships/hyperlink" Target="#'grafico-itens'!H2"/><Relationship Id="rId1" Type="http://schemas.openxmlformats.org/officeDocument/2006/relationships/hyperlink" Target="#'Metas de vendas anuais'!A1"/></Relationships>
</file>

<file path=xl/diagram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3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8F0D9BEE-A7A4-434E-BCDC-97F439971043}" type="doc">
      <dgm:prSet loTypeId="urn:microsoft.com/office/officeart/2005/8/layout/vList3" loCatId="picture" qsTypeId="urn:microsoft.com/office/officeart/2005/8/quickstyle/simple1" qsCatId="simple" csTypeId="urn:microsoft.com/office/officeart/2005/8/colors/accent1_2" csCatId="accent1" phldr="1"/>
      <dgm:spPr/>
    </dgm:pt>
    <dgm:pt modelId="{08195655-8220-41A2-B5FA-8D67E0FBF5F5}">
      <dgm:prSet phldrT="[Texto]"/>
      <dgm:spPr>
        <a:gradFill flip="none" rotWithShape="0">
          <a:gsLst>
            <a:gs pos="0">
              <a:schemeClr val="accent1">
                <a:hueOff val="0"/>
                <a:satOff val="0"/>
                <a:lumOff val="0"/>
                <a:shade val="30000"/>
                <a:satMod val="115000"/>
              </a:schemeClr>
            </a:gs>
            <a:gs pos="50000">
              <a:schemeClr val="accent1">
                <a:hueOff val="0"/>
                <a:satOff val="0"/>
                <a:lumOff val="0"/>
                <a:shade val="67500"/>
                <a:satMod val="115000"/>
              </a:schemeClr>
            </a:gs>
            <a:gs pos="100000">
              <a:schemeClr val="accent1">
                <a:hueOff val="0"/>
                <a:satOff val="0"/>
                <a:lumOff val="0"/>
                <a:shade val="100000"/>
                <a:satMod val="115000"/>
              </a:schemeClr>
            </a:gs>
          </a:gsLst>
          <a:lin ang="0" scaled="1"/>
          <a:tileRect/>
        </a:gradFill>
      </dgm:spPr>
      <dgm:t>
        <a:bodyPr/>
        <a:lstStyle/>
        <a:p>
          <a:r>
            <a:rPr lang="pt-BR"/>
            <a:t>Meta de vendas</a:t>
          </a:r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1"/>
          </dgm14:cNvPr>
        </a:ext>
      </dgm:extLst>
    </dgm:pt>
    <dgm:pt modelId="{622E1081-776A-4B6E-836F-323A91F16974}" type="parTrans" cxnId="{66FF66F8-4764-4846-849F-C2CA25958FC0}">
      <dgm:prSet/>
      <dgm:spPr/>
      <dgm:t>
        <a:bodyPr/>
        <a:lstStyle/>
        <a:p>
          <a:endParaRPr lang="pt-BR"/>
        </a:p>
      </dgm:t>
    </dgm:pt>
    <dgm:pt modelId="{CB617711-344C-4D79-B9D5-697A9E8369D9}" type="sibTrans" cxnId="{66FF66F8-4764-4846-849F-C2CA25958FC0}">
      <dgm:prSet/>
      <dgm:spPr/>
      <dgm:t>
        <a:bodyPr/>
        <a:lstStyle/>
        <a:p>
          <a:endParaRPr lang="pt-BR"/>
        </a:p>
      </dgm:t>
    </dgm:pt>
    <dgm:pt modelId="{BFDCABC5-15A7-491A-9A31-0A3D7B89B051}">
      <dgm:prSet phldrT="[Texto]"/>
      <dgm:spPr>
        <a:gradFill flip="none" rotWithShape="0">
          <a:gsLst>
            <a:gs pos="0">
              <a:schemeClr val="accent1">
                <a:hueOff val="0"/>
                <a:satOff val="0"/>
                <a:lumOff val="0"/>
                <a:shade val="30000"/>
                <a:satMod val="115000"/>
              </a:schemeClr>
            </a:gs>
            <a:gs pos="50000">
              <a:schemeClr val="accent1">
                <a:hueOff val="0"/>
                <a:satOff val="0"/>
                <a:lumOff val="0"/>
                <a:shade val="67500"/>
                <a:satMod val="115000"/>
              </a:schemeClr>
            </a:gs>
            <a:gs pos="100000">
              <a:schemeClr val="accent1">
                <a:hueOff val="0"/>
                <a:satOff val="0"/>
                <a:lumOff val="0"/>
                <a:shade val="100000"/>
                <a:satMod val="115000"/>
              </a:schemeClr>
            </a:gs>
          </a:gsLst>
          <a:lin ang="0" scaled="1"/>
          <a:tileRect/>
        </a:gradFill>
      </dgm:spPr>
      <dgm:t>
        <a:bodyPr/>
        <a:lstStyle/>
        <a:p>
          <a:r>
            <a:rPr lang="pt-BR"/>
            <a:t>Análise de Resultados</a:t>
          </a:r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2"/>
          </dgm14:cNvPr>
        </a:ext>
      </dgm:extLst>
    </dgm:pt>
    <dgm:pt modelId="{65D59E35-2632-42A5-B4F4-ECB3923F9ED0}" type="parTrans" cxnId="{894E76C2-6740-4869-9E13-4BE90C39A9F3}">
      <dgm:prSet/>
      <dgm:spPr/>
      <dgm:t>
        <a:bodyPr/>
        <a:lstStyle/>
        <a:p>
          <a:endParaRPr lang="pt-BR"/>
        </a:p>
      </dgm:t>
    </dgm:pt>
    <dgm:pt modelId="{DC31617B-659D-433C-8640-0D2FCB57EBAB}" type="sibTrans" cxnId="{894E76C2-6740-4869-9E13-4BE90C39A9F3}">
      <dgm:prSet/>
      <dgm:spPr/>
      <dgm:t>
        <a:bodyPr/>
        <a:lstStyle/>
        <a:p>
          <a:endParaRPr lang="pt-BR"/>
        </a:p>
      </dgm:t>
    </dgm:pt>
    <dgm:pt modelId="{EA4063E8-A62E-47C3-8AF9-1BBC5835B7DF}">
      <dgm:prSet phldrT="[Texto]"/>
      <dgm:spPr>
        <a:gradFill flip="none" rotWithShape="0">
          <a:gsLst>
            <a:gs pos="0">
              <a:schemeClr val="accent1">
                <a:hueOff val="0"/>
                <a:satOff val="0"/>
                <a:lumOff val="0"/>
                <a:shade val="30000"/>
                <a:satMod val="115000"/>
              </a:schemeClr>
            </a:gs>
            <a:gs pos="50000">
              <a:schemeClr val="accent1">
                <a:hueOff val="0"/>
                <a:satOff val="0"/>
                <a:lumOff val="0"/>
                <a:shade val="67500"/>
                <a:satMod val="115000"/>
              </a:schemeClr>
            </a:gs>
            <a:gs pos="100000">
              <a:schemeClr val="accent1">
                <a:hueOff val="0"/>
                <a:satOff val="0"/>
                <a:lumOff val="0"/>
                <a:shade val="100000"/>
                <a:satMod val="115000"/>
              </a:schemeClr>
            </a:gs>
          </a:gsLst>
          <a:path path="circle">
            <a:fillToRect t="100000" r="100000"/>
          </a:path>
          <a:tileRect l="-100000" b="-100000"/>
        </a:gradFill>
      </dgm:spPr>
      <dgm:t>
        <a:bodyPr/>
        <a:lstStyle/>
        <a:p>
          <a:r>
            <a:rPr lang="pt-BR"/>
            <a:t>Informações</a:t>
          </a:r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3"/>
          </dgm14:cNvPr>
        </a:ext>
      </dgm:extLst>
    </dgm:pt>
    <dgm:pt modelId="{5EEFE966-9762-4095-9B8F-3438562B79D7}" type="parTrans" cxnId="{F1CBFD39-EDE8-4A14-B234-B0E52C393CB1}">
      <dgm:prSet/>
      <dgm:spPr/>
      <dgm:t>
        <a:bodyPr/>
        <a:lstStyle/>
        <a:p>
          <a:endParaRPr lang="pt-BR"/>
        </a:p>
      </dgm:t>
    </dgm:pt>
    <dgm:pt modelId="{0DE885C5-5FF5-4F08-ACC9-968CA217A801}" type="sibTrans" cxnId="{F1CBFD39-EDE8-4A14-B234-B0E52C393CB1}">
      <dgm:prSet/>
      <dgm:spPr/>
      <dgm:t>
        <a:bodyPr/>
        <a:lstStyle/>
        <a:p>
          <a:endParaRPr lang="pt-BR"/>
        </a:p>
      </dgm:t>
    </dgm:pt>
    <dgm:pt modelId="{09514FC9-6831-4E6A-81A2-431FE5F5472C}" type="pres">
      <dgm:prSet presAssocID="{8F0D9BEE-A7A4-434E-BCDC-97F439971043}" presName="linearFlow" presStyleCnt="0">
        <dgm:presLayoutVars>
          <dgm:dir/>
          <dgm:resizeHandles val="exact"/>
        </dgm:presLayoutVars>
      </dgm:prSet>
      <dgm:spPr/>
    </dgm:pt>
    <dgm:pt modelId="{E1ED3451-CAB7-4701-AFB7-72F3CC4B0F32}" type="pres">
      <dgm:prSet presAssocID="{08195655-8220-41A2-B5FA-8D67E0FBF5F5}" presName="composite" presStyleCnt="0"/>
      <dgm:spPr/>
    </dgm:pt>
    <dgm:pt modelId="{EBECA473-66D1-433A-8648-5EE810F75530}" type="pres">
      <dgm:prSet presAssocID="{08195655-8220-41A2-B5FA-8D67E0FBF5F5}" presName="imgShp" presStyleLbl="fgImgPlace1" presStyleIdx="0" presStyleCnt="3"/>
      <dgm:spPr>
        <a:gradFill flip="none" rotWithShape="0">
          <a:gsLst>
            <a:gs pos="0">
              <a:schemeClr val="accent1">
                <a:tint val="50000"/>
                <a:hueOff val="0"/>
                <a:satOff val="0"/>
                <a:lumOff val="0"/>
                <a:shade val="30000"/>
                <a:satMod val="115000"/>
              </a:schemeClr>
            </a:gs>
            <a:gs pos="50000">
              <a:schemeClr val="accent1">
                <a:tint val="50000"/>
                <a:hueOff val="0"/>
                <a:satOff val="0"/>
                <a:lumOff val="0"/>
                <a:shade val="67500"/>
                <a:satMod val="115000"/>
              </a:schemeClr>
            </a:gs>
            <a:gs pos="100000">
              <a:schemeClr val="accent1">
                <a:tint val="50000"/>
                <a:hueOff val="0"/>
                <a:satOff val="0"/>
                <a:lumOff val="0"/>
                <a:shade val="100000"/>
                <a:satMod val="115000"/>
              </a:schemeClr>
            </a:gs>
          </a:gsLst>
          <a:lin ang="0" scaled="1"/>
          <a:tileRect/>
        </a:gradFill>
      </dgm:spPr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1"/>
          </dgm14:cNvPr>
        </a:ext>
      </dgm:extLst>
    </dgm:pt>
    <dgm:pt modelId="{3948B293-4888-4698-80A8-5D0C615C7076}" type="pres">
      <dgm:prSet presAssocID="{08195655-8220-41A2-B5FA-8D67E0FBF5F5}" presName="txShp" presStyleLbl="node1" presStyleIdx="0" presStyleCnt="3">
        <dgm:presLayoutVars>
          <dgm:bulletEnabled val="1"/>
        </dgm:presLayoutVars>
      </dgm:prSet>
      <dgm:spPr/>
    </dgm:pt>
    <dgm:pt modelId="{934F0290-FE04-4039-B138-4935CB6F38CA}" type="pres">
      <dgm:prSet presAssocID="{CB617711-344C-4D79-B9D5-697A9E8369D9}" presName="spacing" presStyleCnt="0"/>
      <dgm:spPr/>
    </dgm:pt>
    <dgm:pt modelId="{B1D72A15-E3B4-418A-BBCC-54508362BC2D}" type="pres">
      <dgm:prSet presAssocID="{BFDCABC5-15A7-491A-9A31-0A3D7B89B051}" presName="composite" presStyleCnt="0"/>
      <dgm:spPr/>
    </dgm:pt>
    <dgm:pt modelId="{DDEBBE30-CEDA-4132-96C9-B55C15EE443B}" type="pres">
      <dgm:prSet presAssocID="{BFDCABC5-15A7-491A-9A31-0A3D7B89B051}" presName="imgShp" presStyleLbl="fgImgPlace1" presStyleIdx="1" presStyleCnt="3"/>
      <dgm:spPr>
        <a:gradFill flip="none" rotWithShape="0">
          <a:gsLst>
            <a:gs pos="0">
              <a:schemeClr val="accent1">
                <a:tint val="50000"/>
                <a:hueOff val="0"/>
                <a:satOff val="0"/>
                <a:lumOff val="0"/>
                <a:shade val="30000"/>
                <a:satMod val="115000"/>
              </a:schemeClr>
            </a:gs>
            <a:gs pos="50000">
              <a:schemeClr val="accent1">
                <a:tint val="50000"/>
                <a:hueOff val="0"/>
                <a:satOff val="0"/>
                <a:lumOff val="0"/>
                <a:shade val="67500"/>
                <a:satMod val="115000"/>
              </a:schemeClr>
            </a:gs>
            <a:gs pos="100000">
              <a:schemeClr val="accent1">
                <a:tint val="50000"/>
                <a:hueOff val="0"/>
                <a:satOff val="0"/>
                <a:lumOff val="0"/>
                <a:shade val="100000"/>
                <a:satMod val="115000"/>
              </a:schemeClr>
            </a:gs>
          </a:gsLst>
          <a:lin ang="16200000" scaled="1"/>
          <a:tileRect/>
        </a:gradFill>
      </dgm:spPr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4"/>
          </dgm14:cNvPr>
        </a:ext>
      </dgm:extLst>
    </dgm:pt>
    <dgm:pt modelId="{7F60ACEA-9E55-4EA4-9D0A-C123E81B09A0}" type="pres">
      <dgm:prSet presAssocID="{BFDCABC5-15A7-491A-9A31-0A3D7B89B051}" presName="txShp" presStyleLbl="node1" presStyleIdx="1" presStyleCnt="3">
        <dgm:presLayoutVars>
          <dgm:bulletEnabled val="1"/>
        </dgm:presLayoutVars>
      </dgm:prSet>
      <dgm:spPr/>
    </dgm:pt>
    <dgm:pt modelId="{1CB91045-8445-49F2-8A1A-26F8769531AD}" type="pres">
      <dgm:prSet presAssocID="{DC31617B-659D-433C-8640-0D2FCB57EBAB}" presName="spacing" presStyleCnt="0"/>
      <dgm:spPr/>
    </dgm:pt>
    <dgm:pt modelId="{EDB2C62D-F52C-459F-B42A-F3CAB5EB8CC5}" type="pres">
      <dgm:prSet presAssocID="{EA4063E8-A62E-47C3-8AF9-1BBC5835B7DF}" presName="composite" presStyleCnt="0"/>
      <dgm:spPr/>
    </dgm:pt>
    <dgm:pt modelId="{4DF69AD4-3671-47FF-8DB8-F924A4A17992}" type="pres">
      <dgm:prSet presAssocID="{EA4063E8-A62E-47C3-8AF9-1BBC5835B7DF}" presName="imgShp" presStyleLbl="fgImgPlace1" presStyleIdx="2" presStyleCnt="3"/>
      <dgm:spPr>
        <a:blipFill>
          <a:blip xmlns:r="http://schemas.openxmlformats.org/officeDocument/2006/relationships" r:embed="rId5"/>
          <a:tile tx="0" ty="0" sx="100000" sy="100000" flip="none" algn="tl"/>
        </a:blipFill>
      </dgm:spPr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3"/>
          </dgm14:cNvPr>
        </a:ext>
      </dgm:extLst>
    </dgm:pt>
    <dgm:pt modelId="{47625B8D-5005-4E98-B27A-1971BB9754F5}" type="pres">
      <dgm:prSet presAssocID="{EA4063E8-A62E-47C3-8AF9-1BBC5835B7DF}" presName="txShp" presStyleLbl="node1" presStyleIdx="2" presStyleCnt="3">
        <dgm:presLayoutVars>
          <dgm:bulletEnabled val="1"/>
        </dgm:presLayoutVars>
      </dgm:prSet>
      <dgm:spPr/>
    </dgm:pt>
  </dgm:ptLst>
  <dgm:cxnLst>
    <dgm:cxn modelId="{62744E13-2F97-406C-A5ED-64B6BFCE00AE}" type="presOf" srcId="{8F0D9BEE-A7A4-434E-BCDC-97F439971043}" destId="{09514FC9-6831-4E6A-81A2-431FE5F5472C}" srcOrd="0" destOrd="0" presId="urn:microsoft.com/office/officeart/2005/8/layout/vList3"/>
    <dgm:cxn modelId="{F1CBFD39-EDE8-4A14-B234-B0E52C393CB1}" srcId="{8F0D9BEE-A7A4-434E-BCDC-97F439971043}" destId="{EA4063E8-A62E-47C3-8AF9-1BBC5835B7DF}" srcOrd="2" destOrd="0" parTransId="{5EEFE966-9762-4095-9B8F-3438562B79D7}" sibTransId="{0DE885C5-5FF5-4F08-ACC9-968CA217A801}"/>
    <dgm:cxn modelId="{F38E7271-5C05-4C3A-9AFF-0D8E656A5A34}" type="presOf" srcId="{EA4063E8-A62E-47C3-8AF9-1BBC5835B7DF}" destId="{47625B8D-5005-4E98-B27A-1971BB9754F5}" srcOrd="0" destOrd="0" presId="urn:microsoft.com/office/officeart/2005/8/layout/vList3"/>
    <dgm:cxn modelId="{C2669196-C77F-4E5D-915B-BC9DC7602F46}" type="presOf" srcId="{08195655-8220-41A2-B5FA-8D67E0FBF5F5}" destId="{3948B293-4888-4698-80A8-5D0C615C7076}" srcOrd="0" destOrd="0" presId="urn:microsoft.com/office/officeart/2005/8/layout/vList3"/>
    <dgm:cxn modelId="{A6B5CCA2-48EC-44F2-A6BF-24790E834CEC}" type="presOf" srcId="{BFDCABC5-15A7-491A-9A31-0A3D7B89B051}" destId="{7F60ACEA-9E55-4EA4-9D0A-C123E81B09A0}" srcOrd="0" destOrd="0" presId="urn:microsoft.com/office/officeart/2005/8/layout/vList3"/>
    <dgm:cxn modelId="{894E76C2-6740-4869-9E13-4BE90C39A9F3}" srcId="{8F0D9BEE-A7A4-434E-BCDC-97F439971043}" destId="{BFDCABC5-15A7-491A-9A31-0A3D7B89B051}" srcOrd="1" destOrd="0" parTransId="{65D59E35-2632-42A5-B4F4-ECB3923F9ED0}" sibTransId="{DC31617B-659D-433C-8640-0D2FCB57EBAB}"/>
    <dgm:cxn modelId="{66FF66F8-4764-4846-849F-C2CA25958FC0}" srcId="{8F0D9BEE-A7A4-434E-BCDC-97F439971043}" destId="{08195655-8220-41A2-B5FA-8D67E0FBF5F5}" srcOrd="0" destOrd="0" parTransId="{622E1081-776A-4B6E-836F-323A91F16974}" sibTransId="{CB617711-344C-4D79-B9D5-697A9E8369D9}"/>
    <dgm:cxn modelId="{F069EC62-06D6-44DE-AA80-05B7F0333948}" type="presParOf" srcId="{09514FC9-6831-4E6A-81A2-431FE5F5472C}" destId="{E1ED3451-CAB7-4701-AFB7-72F3CC4B0F32}" srcOrd="0" destOrd="0" presId="urn:microsoft.com/office/officeart/2005/8/layout/vList3"/>
    <dgm:cxn modelId="{7F135646-23F3-4F26-B29F-15D22EE167E5}" type="presParOf" srcId="{E1ED3451-CAB7-4701-AFB7-72F3CC4B0F32}" destId="{EBECA473-66D1-433A-8648-5EE810F75530}" srcOrd="0" destOrd="0" presId="urn:microsoft.com/office/officeart/2005/8/layout/vList3"/>
    <dgm:cxn modelId="{08361C8F-2747-4A76-9A22-0F27ECA44E3C}" type="presParOf" srcId="{E1ED3451-CAB7-4701-AFB7-72F3CC4B0F32}" destId="{3948B293-4888-4698-80A8-5D0C615C7076}" srcOrd="1" destOrd="0" presId="urn:microsoft.com/office/officeart/2005/8/layout/vList3"/>
    <dgm:cxn modelId="{5205269E-4101-4D6C-BC42-6948D8C47EF2}" type="presParOf" srcId="{09514FC9-6831-4E6A-81A2-431FE5F5472C}" destId="{934F0290-FE04-4039-B138-4935CB6F38CA}" srcOrd="1" destOrd="0" presId="urn:microsoft.com/office/officeart/2005/8/layout/vList3"/>
    <dgm:cxn modelId="{A6A8CF2D-D7A0-4139-89B4-1DEC4CE6381D}" type="presParOf" srcId="{09514FC9-6831-4E6A-81A2-431FE5F5472C}" destId="{B1D72A15-E3B4-418A-BBCC-54508362BC2D}" srcOrd="2" destOrd="0" presId="urn:microsoft.com/office/officeart/2005/8/layout/vList3"/>
    <dgm:cxn modelId="{70C0AA5F-599F-4027-9376-CEFB03BC1C10}" type="presParOf" srcId="{B1D72A15-E3B4-418A-BBCC-54508362BC2D}" destId="{DDEBBE30-CEDA-4132-96C9-B55C15EE443B}" srcOrd="0" destOrd="0" presId="urn:microsoft.com/office/officeart/2005/8/layout/vList3"/>
    <dgm:cxn modelId="{D02AE483-7AC9-4CE0-83ED-B628B559C8D1}" type="presParOf" srcId="{B1D72A15-E3B4-418A-BBCC-54508362BC2D}" destId="{7F60ACEA-9E55-4EA4-9D0A-C123E81B09A0}" srcOrd="1" destOrd="0" presId="urn:microsoft.com/office/officeart/2005/8/layout/vList3"/>
    <dgm:cxn modelId="{6995240E-4B8A-4476-826A-83EFC035EB01}" type="presParOf" srcId="{09514FC9-6831-4E6A-81A2-431FE5F5472C}" destId="{1CB91045-8445-49F2-8A1A-26F8769531AD}" srcOrd="3" destOrd="0" presId="urn:microsoft.com/office/officeart/2005/8/layout/vList3"/>
    <dgm:cxn modelId="{CB4D0942-8844-4CBA-AE6A-0B2B30145697}" type="presParOf" srcId="{09514FC9-6831-4E6A-81A2-431FE5F5472C}" destId="{EDB2C62D-F52C-459F-B42A-F3CAB5EB8CC5}" srcOrd="4" destOrd="0" presId="urn:microsoft.com/office/officeart/2005/8/layout/vList3"/>
    <dgm:cxn modelId="{1ECDA2A5-66BC-48F3-B6B6-47D9C13AD078}" type="presParOf" srcId="{EDB2C62D-F52C-459F-B42A-F3CAB5EB8CC5}" destId="{4DF69AD4-3671-47FF-8DB8-F924A4A17992}" srcOrd="0" destOrd="0" presId="urn:microsoft.com/office/officeart/2005/8/layout/vList3"/>
    <dgm:cxn modelId="{6749179D-BCF0-4635-84B2-3A8C5D6E5993}" type="presParOf" srcId="{EDB2C62D-F52C-459F-B42A-F3CAB5EB8CC5}" destId="{47625B8D-5005-4E98-B27A-1971BB9754F5}" srcOrd="1" destOrd="0" presId="urn:microsoft.com/office/officeart/2005/8/layout/vList3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4D67789E-4227-425D-B25D-1DBD43270C83}" type="doc">
      <dgm:prSet loTypeId="urn:microsoft.com/office/officeart/2005/8/layout/hChevron3" loCatId="process" qsTypeId="urn:microsoft.com/office/officeart/2005/8/quickstyle/simple1" qsCatId="simple" csTypeId="urn:microsoft.com/office/officeart/2005/8/colors/accent1_2" csCatId="accent1" phldr="1"/>
      <dgm:spPr/>
    </dgm:pt>
    <dgm:pt modelId="{6F56B155-9FD9-4617-988C-E7CD564E7294}">
      <dgm:prSet phldrT="[Texto]"/>
      <dgm:spPr/>
      <dgm:t>
        <a:bodyPr/>
        <a:lstStyle/>
        <a:p>
          <a:r>
            <a:rPr lang="pt-BR"/>
            <a:t>Meta de Vendas Anuais</a:t>
          </a:r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1"/>
          </dgm14:cNvPr>
        </a:ext>
      </dgm:extLst>
    </dgm:pt>
    <dgm:pt modelId="{542A24F1-3B8D-4D51-BFB5-AC9D8B165E66}" type="parTrans" cxnId="{9098C31F-E321-49D6-A1C7-C9E6E82D4B88}">
      <dgm:prSet/>
      <dgm:spPr/>
      <dgm:t>
        <a:bodyPr/>
        <a:lstStyle/>
        <a:p>
          <a:endParaRPr lang="pt-BR"/>
        </a:p>
      </dgm:t>
    </dgm:pt>
    <dgm:pt modelId="{751A98D0-B3C9-4C21-8AC9-E5D1D3901A53}" type="sibTrans" cxnId="{9098C31F-E321-49D6-A1C7-C9E6E82D4B88}">
      <dgm:prSet/>
      <dgm:spPr/>
      <dgm:t>
        <a:bodyPr/>
        <a:lstStyle/>
        <a:p>
          <a:endParaRPr lang="pt-BR"/>
        </a:p>
      </dgm:t>
    </dgm:pt>
    <dgm:pt modelId="{50F8A84C-5E68-421A-B641-C8840CD99974}">
      <dgm:prSet phldrT="[Texto]"/>
      <dgm:spPr/>
      <dgm:t>
        <a:bodyPr/>
        <a:lstStyle/>
        <a:p>
          <a:r>
            <a:rPr lang="pt-BR"/>
            <a:t>Análise de Vendas por Item</a:t>
          </a:r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2"/>
          </dgm14:cNvPr>
        </a:ext>
      </dgm:extLst>
    </dgm:pt>
    <dgm:pt modelId="{D05FEA78-1CE4-4B32-989E-C3F2A7E96BA9}" type="parTrans" cxnId="{9945FCED-3B2F-46E1-8B70-0C9C40FB4BD6}">
      <dgm:prSet/>
      <dgm:spPr/>
      <dgm:t>
        <a:bodyPr/>
        <a:lstStyle/>
        <a:p>
          <a:endParaRPr lang="pt-BR"/>
        </a:p>
      </dgm:t>
    </dgm:pt>
    <dgm:pt modelId="{A87FED33-F20E-4D20-BCAC-D91AC400050E}" type="sibTrans" cxnId="{9945FCED-3B2F-46E1-8B70-0C9C40FB4BD6}">
      <dgm:prSet/>
      <dgm:spPr/>
      <dgm:t>
        <a:bodyPr/>
        <a:lstStyle/>
        <a:p>
          <a:endParaRPr lang="pt-BR"/>
        </a:p>
      </dgm:t>
    </dgm:pt>
    <dgm:pt modelId="{4CF8B89A-FA31-42A2-A5B9-924C94573D85}">
      <dgm:prSet phldrT="[Texto]"/>
      <dgm:spPr/>
      <dgm:t>
        <a:bodyPr/>
        <a:lstStyle/>
        <a:p>
          <a:r>
            <a:rPr lang="pt-BR"/>
            <a:t>Informações</a:t>
          </a:r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3"/>
          </dgm14:cNvPr>
        </a:ext>
      </dgm:extLst>
    </dgm:pt>
    <dgm:pt modelId="{06D8F0CA-EBE5-492B-86FA-4A3B69E04C1A}" type="parTrans" cxnId="{F81BBA14-6DB3-45C9-BC3E-C53891930C36}">
      <dgm:prSet/>
      <dgm:spPr/>
      <dgm:t>
        <a:bodyPr/>
        <a:lstStyle/>
        <a:p>
          <a:endParaRPr lang="pt-BR"/>
        </a:p>
      </dgm:t>
    </dgm:pt>
    <dgm:pt modelId="{E485CB65-5392-4291-A250-148FC1DF37E2}" type="sibTrans" cxnId="{F81BBA14-6DB3-45C9-BC3E-C53891930C36}">
      <dgm:prSet/>
      <dgm:spPr/>
      <dgm:t>
        <a:bodyPr/>
        <a:lstStyle/>
        <a:p>
          <a:endParaRPr lang="pt-BR"/>
        </a:p>
      </dgm:t>
    </dgm:pt>
    <dgm:pt modelId="{999DAD86-0A3D-44A7-B3F3-02E4C6F5E8A8}" type="pres">
      <dgm:prSet presAssocID="{4D67789E-4227-425D-B25D-1DBD43270C83}" presName="Name0" presStyleCnt="0">
        <dgm:presLayoutVars>
          <dgm:dir/>
          <dgm:resizeHandles val="exact"/>
        </dgm:presLayoutVars>
      </dgm:prSet>
      <dgm:spPr/>
    </dgm:pt>
    <dgm:pt modelId="{18BE238E-BB8A-408F-9234-D0B07B06D46E}" type="pres">
      <dgm:prSet presAssocID="{6F56B155-9FD9-4617-988C-E7CD564E7294}" presName="parTxOnly" presStyleLbl="node1" presStyleIdx="0" presStyleCnt="3">
        <dgm:presLayoutVars>
          <dgm:bulletEnabled val="1"/>
        </dgm:presLayoutVars>
      </dgm:prSet>
      <dgm:spPr/>
    </dgm:pt>
    <dgm:pt modelId="{EA06CA7F-6A8E-4EC7-9162-234FCE9F6B62}" type="pres">
      <dgm:prSet presAssocID="{751A98D0-B3C9-4C21-8AC9-E5D1D3901A53}" presName="parSpace" presStyleCnt="0"/>
      <dgm:spPr/>
    </dgm:pt>
    <dgm:pt modelId="{44522525-4642-40FB-B8B5-A25E5633D222}" type="pres">
      <dgm:prSet presAssocID="{50F8A84C-5E68-421A-B641-C8840CD99974}" presName="parTxOnly" presStyleLbl="node1" presStyleIdx="1" presStyleCnt="3">
        <dgm:presLayoutVars>
          <dgm:bulletEnabled val="1"/>
        </dgm:presLayoutVars>
      </dgm:prSet>
      <dgm:spPr/>
    </dgm:pt>
    <dgm:pt modelId="{4E873850-9AE5-4CFE-B409-1B000684D737}" type="pres">
      <dgm:prSet presAssocID="{A87FED33-F20E-4D20-BCAC-D91AC400050E}" presName="parSpace" presStyleCnt="0"/>
      <dgm:spPr/>
    </dgm:pt>
    <dgm:pt modelId="{9E43210F-1CB2-4DC6-9B1C-67C1FBC5C43F}" type="pres">
      <dgm:prSet presAssocID="{4CF8B89A-FA31-42A2-A5B9-924C94573D85}" presName="parTxOnly" presStyleLbl="node1" presStyleIdx="2" presStyleCnt="3">
        <dgm:presLayoutVars>
          <dgm:bulletEnabled val="1"/>
        </dgm:presLayoutVars>
      </dgm:prSet>
      <dgm:spPr/>
    </dgm:pt>
  </dgm:ptLst>
  <dgm:cxnLst>
    <dgm:cxn modelId="{F81BBA14-6DB3-45C9-BC3E-C53891930C36}" srcId="{4D67789E-4227-425D-B25D-1DBD43270C83}" destId="{4CF8B89A-FA31-42A2-A5B9-924C94573D85}" srcOrd="2" destOrd="0" parTransId="{06D8F0CA-EBE5-492B-86FA-4A3B69E04C1A}" sibTransId="{E485CB65-5392-4291-A250-148FC1DF37E2}"/>
    <dgm:cxn modelId="{9098C31F-E321-49D6-A1C7-C9E6E82D4B88}" srcId="{4D67789E-4227-425D-B25D-1DBD43270C83}" destId="{6F56B155-9FD9-4617-988C-E7CD564E7294}" srcOrd="0" destOrd="0" parTransId="{542A24F1-3B8D-4D51-BFB5-AC9D8B165E66}" sibTransId="{751A98D0-B3C9-4C21-8AC9-E5D1D3901A53}"/>
    <dgm:cxn modelId="{7A903E22-9E61-4009-8EEC-8F22D8D18EF0}" type="presOf" srcId="{4D67789E-4227-425D-B25D-1DBD43270C83}" destId="{999DAD86-0A3D-44A7-B3F3-02E4C6F5E8A8}" srcOrd="0" destOrd="0" presId="urn:microsoft.com/office/officeart/2005/8/layout/hChevron3"/>
    <dgm:cxn modelId="{47D04A7D-F69B-4AF2-899D-6A1FD81F5330}" type="presOf" srcId="{4CF8B89A-FA31-42A2-A5B9-924C94573D85}" destId="{9E43210F-1CB2-4DC6-9B1C-67C1FBC5C43F}" srcOrd="0" destOrd="0" presId="urn:microsoft.com/office/officeart/2005/8/layout/hChevron3"/>
    <dgm:cxn modelId="{CE9F43A3-ACFC-48A8-BF7E-2805FD91DFD6}" type="presOf" srcId="{6F56B155-9FD9-4617-988C-E7CD564E7294}" destId="{18BE238E-BB8A-408F-9234-D0B07B06D46E}" srcOrd="0" destOrd="0" presId="urn:microsoft.com/office/officeart/2005/8/layout/hChevron3"/>
    <dgm:cxn modelId="{4EE829B8-BE7E-40E5-BB98-2A38F616921F}" type="presOf" srcId="{50F8A84C-5E68-421A-B641-C8840CD99974}" destId="{44522525-4642-40FB-B8B5-A25E5633D222}" srcOrd="0" destOrd="0" presId="urn:microsoft.com/office/officeart/2005/8/layout/hChevron3"/>
    <dgm:cxn modelId="{9945FCED-3B2F-46E1-8B70-0C9C40FB4BD6}" srcId="{4D67789E-4227-425D-B25D-1DBD43270C83}" destId="{50F8A84C-5E68-421A-B641-C8840CD99974}" srcOrd="1" destOrd="0" parTransId="{D05FEA78-1CE4-4B32-989E-C3F2A7E96BA9}" sibTransId="{A87FED33-F20E-4D20-BCAC-D91AC400050E}"/>
    <dgm:cxn modelId="{90A89889-5BA6-4D06-98B2-3FAF631BC4DD}" type="presParOf" srcId="{999DAD86-0A3D-44A7-B3F3-02E4C6F5E8A8}" destId="{18BE238E-BB8A-408F-9234-D0B07B06D46E}" srcOrd="0" destOrd="0" presId="urn:microsoft.com/office/officeart/2005/8/layout/hChevron3"/>
    <dgm:cxn modelId="{F5D23D53-BB3F-45F6-AB9F-8FC6DE43079D}" type="presParOf" srcId="{999DAD86-0A3D-44A7-B3F3-02E4C6F5E8A8}" destId="{EA06CA7F-6A8E-4EC7-9162-234FCE9F6B62}" srcOrd="1" destOrd="0" presId="urn:microsoft.com/office/officeart/2005/8/layout/hChevron3"/>
    <dgm:cxn modelId="{0C5BC183-EEBD-42A8-B579-97A9586FB12A}" type="presParOf" srcId="{999DAD86-0A3D-44A7-B3F3-02E4C6F5E8A8}" destId="{44522525-4642-40FB-B8B5-A25E5633D222}" srcOrd="2" destOrd="0" presId="urn:microsoft.com/office/officeart/2005/8/layout/hChevron3"/>
    <dgm:cxn modelId="{90F03943-686B-4BC5-9C64-B3EDE034247A}" type="presParOf" srcId="{999DAD86-0A3D-44A7-B3F3-02E4C6F5E8A8}" destId="{4E873850-9AE5-4CFE-B409-1B000684D737}" srcOrd="3" destOrd="0" presId="urn:microsoft.com/office/officeart/2005/8/layout/hChevron3"/>
    <dgm:cxn modelId="{C70DAC15-A473-4312-9D75-C593D503F2D6}" type="presParOf" srcId="{999DAD86-0A3D-44A7-B3F3-02E4C6F5E8A8}" destId="{9E43210F-1CB2-4DC6-9B1C-67C1FBC5C43F}" srcOrd="4" destOrd="0" presId="urn:microsoft.com/office/officeart/2005/8/layout/hChevron3"/>
  </dgm:cxnLst>
  <dgm:bg/>
  <dgm:whole/>
  <dgm:extLst>
    <a:ext uri="http://schemas.microsoft.com/office/drawing/2008/diagram">
      <dsp:dataModelExt xmlns:dsp="http://schemas.microsoft.com/office/drawing/2008/diagram" relId="rId7" minVer="http://schemas.openxmlformats.org/drawingml/2006/diagram"/>
    </a:ext>
  </dgm:extLst>
</dgm:dataModel>
</file>

<file path=xl/diagrams/data3.xml><?xml version="1.0" encoding="utf-8"?>
<dgm:dataModel xmlns:dgm="http://schemas.openxmlformats.org/drawingml/2006/diagram" xmlns:a="http://schemas.openxmlformats.org/drawingml/2006/main">
  <dgm:ptLst>
    <dgm:pt modelId="{EB27359B-5B93-4970-94B0-C6315852CE8A}" type="doc">
      <dgm:prSet loTypeId="urn:microsoft.com/office/officeart/2005/8/layout/list1" loCatId="list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pt-BR"/>
        </a:p>
      </dgm:t>
    </dgm:pt>
    <dgm:pt modelId="{0EB40D19-DE59-4143-A4E9-2ED32294A71B}">
      <dgm:prSet phldrT="[Texto]"/>
      <dgm:spPr/>
      <dgm:t>
        <a:bodyPr/>
        <a:lstStyle/>
        <a:p>
          <a:r>
            <a:rPr lang="pt-BR"/>
            <a:t>Planilha de Vendas anuais</a:t>
          </a:r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1"/>
          </dgm14:cNvPr>
        </a:ext>
      </dgm:extLst>
    </dgm:pt>
    <dgm:pt modelId="{99F47629-D39E-45CB-B2B5-016DD5E00ABA}" type="parTrans" cxnId="{B82B855D-4E9B-415D-858D-E02BACD18183}">
      <dgm:prSet/>
      <dgm:spPr/>
      <dgm:t>
        <a:bodyPr/>
        <a:lstStyle/>
        <a:p>
          <a:endParaRPr lang="pt-BR"/>
        </a:p>
      </dgm:t>
    </dgm:pt>
    <dgm:pt modelId="{88C29D2B-55BA-464D-BC13-8FB11332CFB5}" type="sibTrans" cxnId="{B82B855D-4E9B-415D-858D-E02BACD18183}">
      <dgm:prSet/>
      <dgm:spPr/>
      <dgm:t>
        <a:bodyPr/>
        <a:lstStyle/>
        <a:p>
          <a:endParaRPr lang="pt-BR"/>
        </a:p>
      </dgm:t>
    </dgm:pt>
    <dgm:pt modelId="{AD7B781C-6202-4D77-AB17-1B87ECB72771}">
      <dgm:prSet phldrT="[Texto]"/>
      <dgm:spPr/>
      <dgm:t>
        <a:bodyPr/>
        <a:lstStyle/>
        <a:p>
          <a:r>
            <a:rPr lang="pt-BR"/>
            <a:t>Gráfico de Vendas por Item</a:t>
          </a:r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2"/>
          </dgm14:cNvPr>
        </a:ext>
      </dgm:extLst>
    </dgm:pt>
    <dgm:pt modelId="{4C7693D5-DD2D-4A9D-89F0-EE3F044FB2BC}" type="parTrans" cxnId="{BC8C3317-2108-4EA7-9523-F69D316597A4}">
      <dgm:prSet/>
      <dgm:spPr/>
      <dgm:t>
        <a:bodyPr/>
        <a:lstStyle/>
        <a:p>
          <a:endParaRPr lang="pt-BR"/>
        </a:p>
      </dgm:t>
    </dgm:pt>
    <dgm:pt modelId="{3203CF14-7655-4996-8DF8-C1DDFD9C5DD4}" type="sibTrans" cxnId="{BC8C3317-2108-4EA7-9523-F69D316597A4}">
      <dgm:prSet/>
      <dgm:spPr/>
      <dgm:t>
        <a:bodyPr/>
        <a:lstStyle/>
        <a:p>
          <a:endParaRPr lang="pt-BR"/>
        </a:p>
      </dgm:t>
    </dgm:pt>
    <dgm:pt modelId="{2D41DCC2-0351-4F5C-AF49-E5ED77538BAA}">
      <dgm:prSet phldrT="[Texto]"/>
      <dgm:spPr/>
      <dgm:t>
        <a:bodyPr/>
        <a:lstStyle/>
        <a:p>
          <a:r>
            <a:rPr lang="pt-BR"/>
            <a:t>Gráfico de Vendas Gerais</a:t>
          </a:r>
        </a:p>
      </dgm:t>
      <dgm:extLst>
        <a:ext uri="{E40237B7-FDA0-4F09-8148-C483321AD2D9}">
          <dgm14:cNvPr xmlns:dgm14="http://schemas.microsoft.com/office/drawing/2010/diagram" id="0" name="">
            <a:hlinkClick xmlns:r="http://schemas.openxmlformats.org/officeDocument/2006/relationships" r:id="rId3"/>
          </dgm14:cNvPr>
        </a:ext>
      </dgm:extLst>
    </dgm:pt>
    <dgm:pt modelId="{12D237FA-0D11-4580-9DC0-53F2A9FD4B00}" type="parTrans" cxnId="{3A798BF7-7E0A-4772-B47C-BD5D66F68501}">
      <dgm:prSet/>
      <dgm:spPr/>
      <dgm:t>
        <a:bodyPr/>
        <a:lstStyle/>
        <a:p>
          <a:endParaRPr lang="pt-BR"/>
        </a:p>
      </dgm:t>
    </dgm:pt>
    <dgm:pt modelId="{FE00EC25-D4E1-4C44-B994-9C5D4D2A2778}" type="sibTrans" cxnId="{3A798BF7-7E0A-4772-B47C-BD5D66F68501}">
      <dgm:prSet/>
      <dgm:spPr/>
      <dgm:t>
        <a:bodyPr/>
        <a:lstStyle/>
        <a:p>
          <a:endParaRPr lang="pt-BR"/>
        </a:p>
      </dgm:t>
    </dgm:pt>
    <dgm:pt modelId="{7AD8726B-CA47-4A76-9723-33B37727A9BF}" type="pres">
      <dgm:prSet presAssocID="{EB27359B-5B93-4970-94B0-C6315852CE8A}" presName="linear" presStyleCnt="0">
        <dgm:presLayoutVars>
          <dgm:dir/>
          <dgm:animLvl val="lvl"/>
          <dgm:resizeHandles val="exact"/>
        </dgm:presLayoutVars>
      </dgm:prSet>
      <dgm:spPr/>
    </dgm:pt>
    <dgm:pt modelId="{69322AF7-F1DE-446F-B334-61948A203629}" type="pres">
      <dgm:prSet presAssocID="{0EB40D19-DE59-4143-A4E9-2ED32294A71B}" presName="parentLin" presStyleCnt="0"/>
      <dgm:spPr/>
    </dgm:pt>
    <dgm:pt modelId="{F74F0122-9495-4A03-8E96-17B760EA1D10}" type="pres">
      <dgm:prSet presAssocID="{0EB40D19-DE59-4143-A4E9-2ED32294A71B}" presName="parentLeftMargin" presStyleLbl="node1" presStyleIdx="0" presStyleCnt="3"/>
      <dgm:spPr/>
    </dgm:pt>
    <dgm:pt modelId="{CE4E2FEC-B8BA-41BE-B1A1-C7CC7E58FF06}" type="pres">
      <dgm:prSet presAssocID="{0EB40D19-DE59-4143-A4E9-2ED32294A71B}" presName="parentText" presStyleLbl="node1" presStyleIdx="0" presStyleCnt="3">
        <dgm:presLayoutVars>
          <dgm:chMax val="0"/>
          <dgm:bulletEnabled val="1"/>
        </dgm:presLayoutVars>
      </dgm:prSet>
      <dgm:spPr/>
    </dgm:pt>
    <dgm:pt modelId="{324A7F39-24FD-4D50-9465-FFFBBAEE085E}" type="pres">
      <dgm:prSet presAssocID="{0EB40D19-DE59-4143-A4E9-2ED32294A71B}" presName="negativeSpace" presStyleCnt="0"/>
      <dgm:spPr/>
    </dgm:pt>
    <dgm:pt modelId="{B7C42870-EC56-4FC9-81A0-43F6FA2F577A}" type="pres">
      <dgm:prSet presAssocID="{0EB40D19-DE59-4143-A4E9-2ED32294A71B}" presName="childText" presStyleLbl="conFgAcc1" presStyleIdx="0" presStyleCnt="3">
        <dgm:presLayoutVars>
          <dgm:bulletEnabled val="1"/>
        </dgm:presLayoutVars>
      </dgm:prSet>
      <dgm:spPr/>
    </dgm:pt>
    <dgm:pt modelId="{8698570C-845C-4470-B210-6496EC6CFBAD}" type="pres">
      <dgm:prSet presAssocID="{88C29D2B-55BA-464D-BC13-8FB11332CFB5}" presName="spaceBetweenRectangles" presStyleCnt="0"/>
      <dgm:spPr/>
    </dgm:pt>
    <dgm:pt modelId="{04381600-D895-401E-B52F-EAC4DDB655AD}" type="pres">
      <dgm:prSet presAssocID="{AD7B781C-6202-4D77-AB17-1B87ECB72771}" presName="parentLin" presStyleCnt="0"/>
      <dgm:spPr/>
    </dgm:pt>
    <dgm:pt modelId="{11333BA1-DC22-4DDA-9EF2-0C6FA37B5D76}" type="pres">
      <dgm:prSet presAssocID="{AD7B781C-6202-4D77-AB17-1B87ECB72771}" presName="parentLeftMargin" presStyleLbl="node1" presStyleIdx="0" presStyleCnt="3"/>
      <dgm:spPr/>
    </dgm:pt>
    <dgm:pt modelId="{5AE5D465-21C9-4353-96CA-440EE864CD37}" type="pres">
      <dgm:prSet presAssocID="{AD7B781C-6202-4D77-AB17-1B87ECB72771}" presName="parentText" presStyleLbl="node1" presStyleIdx="1" presStyleCnt="3">
        <dgm:presLayoutVars>
          <dgm:chMax val="0"/>
          <dgm:bulletEnabled val="1"/>
        </dgm:presLayoutVars>
      </dgm:prSet>
      <dgm:spPr/>
    </dgm:pt>
    <dgm:pt modelId="{00219780-CF57-4B2A-BA57-F3FEC554F140}" type="pres">
      <dgm:prSet presAssocID="{AD7B781C-6202-4D77-AB17-1B87ECB72771}" presName="negativeSpace" presStyleCnt="0"/>
      <dgm:spPr/>
    </dgm:pt>
    <dgm:pt modelId="{773574EE-5663-437C-AE1B-6D6C738972E2}" type="pres">
      <dgm:prSet presAssocID="{AD7B781C-6202-4D77-AB17-1B87ECB72771}" presName="childText" presStyleLbl="conFgAcc1" presStyleIdx="1" presStyleCnt="3">
        <dgm:presLayoutVars>
          <dgm:bulletEnabled val="1"/>
        </dgm:presLayoutVars>
      </dgm:prSet>
      <dgm:spPr/>
    </dgm:pt>
    <dgm:pt modelId="{A14F16FC-712E-4691-A89C-21A4226ECEDF}" type="pres">
      <dgm:prSet presAssocID="{3203CF14-7655-4996-8DF8-C1DDFD9C5DD4}" presName="spaceBetweenRectangles" presStyleCnt="0"/>
      <dgm:spPr/>
    </dgm:pt>
    <dgm:pt modelId="{54ECF4E0-5538-4806-9006-A7DBB53150A7}" type="pres">
      <dgm:prSet presAssocID="{2D41DCC2-0351-4F5C-AF49-E5ED77538BAA}" presName="parentLin" presStyleCnt="0"/>
      <dgm:spPr/>
    </dgm:pt>
    <dgm:pt modelId="{C4CAA87E-3327-40D5-99E1-27D053204F37}" type="pres">
      <dgm:prSet presAssocID="{2D41DCC2-0351-4F5C-AF49-E5ED77538BAA}" presName="parentLeftMargin" presStyleLbl="node1" presStyleIdx="1" presStyleCnt="3"/>
      <dgm:spPr/>
    </dgm:pt>
    <dgm:pt modelId="{E4538BFF-440F-4D86-BF52-1B972D089B06}" type="pres">
      <dgm:prSet presAssocID="{2D41DCC2-0351-4F5C-AF49-E5ED77538BAA}" presName="parentText" presStyleLbl="node1" presStyleIdx="2" presStyleCnt="3">
        <dgm:presLayoutVars>
          <dgm:chMax val="0"/>
          <dgm:bulletEnabled val="1"/>
        </dgm:presLayoutVars>
      </dgm:prSet>
      <dgm:spPr/>
    </dgm:pt>
    <dgm:pt modelId="{9568497F-9C29-475C-AF0D-7E7400A92E44}" type="pres">
      <dgm:prSet presAssocID="{2D41DCC2-0351-4F5C-AF49-E5ED77538BAA}" presName="negativeSpace" presStyleCnt="0"/>
      <dgm:spPr/>
    </dgm:pt>
    <dgm:pt modelId="{F1CEF0A1-C984-411B-BC66-3592796BD385}" type="pres">
      <dgm:prSet presAssocID="{2D41DCC2-0351-4F5C-AF49-E5ED77538BAA}" presName="childText" presStyleLbl="conFgAcc1" presStyleIdx="2" presStyleCnt="3">
        <dgm:presLayoutVars>
          <dgm:bulletEnabled val="1"/>
        </dgm:presLayoutVars>
      </dgm:prSet>
      <dgm:spPr/>
    </dgm:pt>
  </dgm:ptLst>
  <dgm:cxnLst>
    <dgm:cxn modelId="{BC8C3317-2108-4EA7-9523-F69D316597A4}" srcId="{EB27359B-5B93-4970-94B0-C6315852CE8A}" destId="{AD7B781C-6202-4D77-AB17-1B87ECB72771}" srcOrd="1" destOrd="0" parTransId="{4C7693D5-DD2D-4A9D-89F0-EE3F044FB2BC}" sibTransId="{3203CF14-7655-4996-8DF8-C1DDFD9C5DD4}"/>
    <dgm:cxn modelId="{33D1921C-2218-4C40-ADB8-5118C6F2525E}" type="presOf" srcId="{EB27359B-5B93-4970-94B0-C6315852CE8A}" destId="{7AD8726B-CA47-4A76-9723-33B37727A9BF}" srcOrd="0" destOrd="0" presId="urn:microsoft.com/office/officeart/2005/8/layout/list1"/>
    <dgm:cxn modelId="{B82B855D-4E9B-415D-858D-E02BACD18183}" srcId="{EB27359B-5B93-4970-94B0-C6315852CE8A}" destId="{0EB40D19-DE59-4143-A4E9-2ED32294A71B}" srcOrd="0" destOrd="0" parTransId="{99F47629-D39E-45CB-B2B5-016DD5E00ABA}" sibTransId="{88C29D2B-55BA-464D-BC13-8FB11332CFB5}"/>
    <dgm:cxn modelId="{3834C65E-BFE2-44ED-AA76-167C3DD27640}" type="presOf" srcId="{2D41DCC2-0351-4F5C-AF49-E5ED77538BAA}" destId="{C4CAA87E-3327-40D5-99E1-27D053204F37}" srcOrd="0" destOrd="0" presId="urn:microsoft.com/office/officeart/2005/8/layout/list1"/>
    <dgm:cxn modelId="{25F81C9A-C17E-4F52-933D-6AF0E93D9D4B}" type="presOf" srcId="{AD7B781C-6202-4D77-AB17-1B87ECB72771}" destId="{5AE5D465-21C9-4353-96CA-440EE864CD37}" srcOrd="1" destOrd="0" presId="urn:microsoft.com/office/officeart/2005/8/layout/list1"/>
    <dgm:cxn modelId="{0364BADF-D741-421C-87B1-FBE06F706878}" type="presOf" srcId="{AD7B781C-6202-4D77-AB17-1B87ECB72771}" destId="{11333BA1-DC22-4DDA-9EF2-0C6FA37B5D76}" srcOrd="0" destOrd="0" presId="urn:microsoft.com/office/officeart/2005/8/layout/list1"/>
    <dgm:cxn modelId="{3A798BF7-7E0A-4772-B47C-BD5D66F68501}" srcId="{EB27359B-5B93-4970-94B0-C6315852CE8A}" destId="{2D41DCC2-0351-4F5C-AF49-E5ED77538BAA}" srcOrd="2" destOrd="0" parTransId="{12D237FA-0D11-4580-9DC0-53F2A9FD4B00}" sibTransId="{FE00EC25-D4E1-4C44-B994-9C5D4D2A2778}"/>
    <dgm:cxn modelId="{515089FD-2A41-45EB-AF96-0081CB8935A0}" type="presOf" srcId="{0EB40D19-DE59-4143-A4E9-2ED32294A71B}" destId="{F74F0122-9495-4A03-8E96-17B760EA1D10}" srcOrd="0" destOrd="0" presId="urn:microsoft.com/office/officeart/2005/8/layout/list1"/>
    <dgm:cxn modelId="{F1F299FD-935F-467D-902C-8154185F5C23}" type="presOf" srcId="{0EB40D19-DE59-4143-A4E9-2ED32294A71B}" destId="{CE4E2FEC-B8BA-41BE-B1A1-C7CC7E58FF06}" srcOrd="1" destOrd="0" presId="urn:microsoft.com/office/officeart/2005/8/layout/list1"/>
    <dgm:cxn modelId="{EFA954FE-CF7A-4660-94A1-A29F3A7C1E87}" type="presOf" srcId="{2D41DCC2-0351-4F5C-AF49-E5ED77538BAA}" destId="{E4538BFF-440F-4D86-BF52-1B972D089B06}" srcOrd="1" destOrd="0" presId="urn:microsoft.com/office/officeart/2005/8/layout/list1"/>
    <dgm:cxn modelId="{A5AE4E47-0421-4103-B863-1F0FBD940A39}" type="presParOf" srcId="{7AD8726B-CA47-4A76-9723-33B37727A9BF}" destId="{69322AF7-F1DE-446F-B334-61948A203629}" srcOrd="0" destOrd="0" presId="urn:microsoft.com/office/officeart/2005/8/layout/list1"/>
    <dgm:cxn modelId="{2541B74A-FB15-4CB5-ABF2-40A213189066}" type="presParOf" srcId="{69322AF7-F1DE-446F-B334-61948A203629}" destId="{F74F0122-9495-4A03-8E96-17B760EA1D10}" srcOrd="0" destOrd="0" presId="urn:microsoft.com/office/officeart/2005/8/layout/list1"/>
    <dgm:cxn modelId="{1B4C9D87-76CE-422F-819E-B723D8866604}" type="presParOf" srcId="{69322AF7-F1DE-446F-B334-61948A203629}" destId="{CE4E2FEC-B8BA-41BE-B1A1-C7CC7E58FF06}" srcOrd="1" destOrd="0" presId="urn:microsoft.com/office/officeart/2005/8/layout/list1"/>
    <dgm:cxn modelId="{48B04A6B-994F-4124-9BA1-F6443F1C69A4}" type="presParOf" srcId="{7AD8726B-CA47-4A76-9723-33B37727A9BF}" destId="{324A7F39-24FD-4D50-9465-FFFBBAEE085E}" srcOrd="1" destOrd="0" presId="urn:microsoft.com/office/officeart/2005/8/layout/list1"/>
    <dgm:cxn modelId="{85F81682-613D-4D67-8A2E-709C9238F500}" type="presParOf" srcId="{7AD8726B-CA47-4A76-9723-33B37727A9BF}" destId="{B7C42870-EC56-4FC9-81A0-43F6FA2F577A}" srcOrd="2" destOrd="0" presId="urn:microsoft.com/office/officeart/2005/8/layout/list1"/>
    <dgm:cxn modelId="{0E88869C-2525-4B69-B10C-87D9F4B07578}" type="presParOf" srcId="{7AD8726B-CA47-4A76-9723-33B37727A9BF}" destId="{8698570C-845C-4470-B210-6496EC6CFBAD}" srcOrd="3" destOrd="0" presId="urn:microsoft.com/office/officeart/2005/8/layout/list1"/>
    <dgm:cxn modelId="{76AB7EE6-1DFF-4C41-9677-C2746A275224}" type="presParOf" srcId="{7AD8726B-CA47-4A76-9723-33B37727A9BF}" destId="{04381600-D895-401E-B52F-EAC4DDB655AD}" srcOrd="4" destOrd="0" presId="urn:microsoft.com/office/officeart/2005/8/layout/list1"/>
    <dgm:cxn modelId="{60AA43AD-4855-4B54-9858-98DBD23DC889}" type="presParOf" srcId="{04381600-D895-401E-B52F-EAC4DDB655AD}" destId="{11333BA1-DC22-4DDA-9EF2-0C6FA37B5D76}" srcOrd="0" destOrd="0" presId="urn:microsoft.com/office/officeart/2005/8/layout/list1"/>
    <dgm:cxn modelId="{18AF06FB-C37E-4787-84ED-25A10779D9BF}" type="presParOf" srcId="{04381600-D895-401E-B52F-EAC4DDB655AD}" destId="{5AE5D465-21C9-4353-96CA-440EE864CD37}" srcOrd="1" destOrd="0" presId="urn:microsoft.com/office/officeart/2005/8/layout/list1"/>
    <dgm:cxn modelId="{365420BF-4A20-4AC7-9059-973CF77E444F}" type="presParOf" srcId="{7AD8726B-CA47-4A76-9723-33B37727A9BF}" destId="{00219780-CF57-4B2A-BA57-F3FEC554F140}" srcOrd="5" destOrd="0" presId="urn:microsoft.com/office/officeart/2005/8/layout/list1"/>
    <dgm:cxn modelId="{C22366C7-BBC3-42C6-A691-F0411ECC53DD}" type="presParOf" srcId="{7AD8726B-CA47-4A76-9723-33B37727A9BF}" destId="{773574EE-5663-437C-AE1B-6D6C738972E2}" srcOrd="6" destOrd="0" presId="urn:microsoft.com/office/officeart/2005/8/layout/list1"/>
    <dgm:cxn modelId="{41012D96-95D8-4F7B-A139-A4833A8C9073}" type="presParOf" srcId="{7AD8726B-CA47-4A76-9723-33B37727A9BF}" destId="{A14F16FC-712E-4691-A89C-21A4226ECEDF}" srcOrd="7" destOrd="0" presId="urn:microsoft.com/office/officeart/2005/8/layout/list1"/>
    <dgm:cxn modelId="{3A65A404-2578-4522-8AC4-14B3511B3849}" type="presParOf" srcId="{7AD8726B-CA47-4A76-9723-33B37727A9BF}" destId="{54ECF4E0-5538-4806-9006-A7DBB53150A7}" srcOrd="8" destOrd="0" presId="urn:microsoft.com/office/officeart/2005/8/layout/list1"/>
    <dgm:cxn modelId="{ACE45AC9-0502-4B69-9131-9FF105B48A20}" type="presParOf" srcId="{54ECF4E0-5538-4806-9006-A7DBB53150A7}" destId="{C4CAA87E-3327-40D5-99E1-27D053204F37}" srcOrd="0" destOrd="0" presId="urn:microsoft.com/office/officeart/2005/8/layout/list1"/>
    <dgm:cxn modelId="{D73B3BBB-20E5-4D74-8019-9B66C28265F9}" type="presParOf" srcId="{54ECF4E0-5538-4806-9006-A7DBB53150A7}" destId="{E4538BFF-440F-4D86-BF52-1B972D089B06}" srcOrd="1" destOrd="0" presId="urn:microsoft.com/office/officeart/2005/8/layout/list1"/>
    <dgm:cxn modelId="{B238B52A-3CF0-49C3-B87C-21856E334A95}" type="presParOf" srcId="{7AD8726B-CA47-4A76-9723-33B37727A9BF}" destId="{9568497F-9C29-475C-AF0D-7E7400A92E44}" srcOrd="9" destOrd="0" presId="urn:microsoft.com/office/officeart/2005/8/layout/list1"/>
    <dgm:cxn modelId="{65CABAC1-9E64-44C5-9B49-B43DE6F766E9}" type="presParOf" srcId="{7AD8726B-CA47-4A76-9723-33B37727A9BF}" destId="{F1CEF0A1-C984-411B-BC66-3592796BD385}" srcOrd="10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948B293-4888-4698-80A8-5D0C615C7076}">
      <dsp:nvSpPr>
        <dsp:cNvPr id="0" name=""/>
        <dsp:cNvSpPr/>
      </dsp:nvSpPr>
      <dsp:spPr>
        <a:xfrm rot="10800000">
          <a:off x="665097" y="1794"/>
          <a:ext cx="2055423" cy="589512"/>
        </a:xfrm>
        <a:prstGeom prst="homePlate">
          <a:avLst/>
        </a:prstGeom>
        <a:gradFill flip="none" rotWithShape="0">
          <a:gsLst>
            <a:gs pos="0">
              <a:schemeClr val="accent1">
                <a:hueOff val="0"/>
                <a:satOff val="0"/>
                <a:lumOff val="0"/>
                <a:shade val="30000"/>
                <a:satMod val="115000"/>
              </a:schemeClr>
            </a:gs>
            <a:gs pos="50000">
              <a:schemeClr val="accent1">
                <a:hueOff val="0"/>
                <a:satOff val="0"/>
                <a:lumOff val="0"/>
                <a:shade val="67500"/>
                <a:satMod val="115000"/>
              </a:schemeClr>
            </a:gs>
            <a:gs pos="100000">
              <a:schemeClr val="accent1">
                <a:hueOff val="0"/>
                <a:satOff val="0"/>
                <a:lumOff val="0"/>
                <a:shade val="100000"/>
                <a:satMod val="115000"/>
              </a:schemeClr>
            </a:gs>
          </a:gsLst>
          <a:lin ang="0" scaled="1"/>
          <a:tileRect/>
        </a:gra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259959" tIns="60960" rIns="113792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t-BR" sz="1600" kern="1200"/>
            <a:t>Meta de vendas</a:t>
          </a:r>
        </a:p>
      </dsp:txBody>
      <dsp:txXfrm rot="10800000">
        <a:off x="812475" y="1794"/>
        <a:ext cx="1908045" cy="589512"/>
      </dsp:txXfrm>
    </dsp:sp>
    <dsp:sp modelId="{EBECA473-66D1-433A-8648-5EE810F75530}">
      <dsp:nvSpPr>
        <dsp:cNvPr id="0" name=""/>
        <dsp:cNvSpPr/>
      </dsp:nvSpPr>
      <dsp:spPr>
        <a:xfrm>
          <a:off x="370341" y="1794"/>
          <a:ext cx="589512" cy="589512"/>
        </a:xfrm>
        <a:prstGeom prst="ellipse">
          <a:avLst/>
        </a:prstGeom>
        <a:gradFill flip="none" rotWithShape="0">
          <a:gsLst>
            <a:gs pos="0">
              <a:schemeClr val="accent1">
                <a:tint val="50000"/>
                <a:hueOff val="0"/>
                <a:satOff val="0"/>
                <a:lumOff val="0"/>
                <a:shade val="30000"/>
                <a:satMod val="115000"/>
              </a:schemeClr>
            </a:gs>
            <a:gs pos="50000">
              <a:schemeClr val="accent1">
                <a:tint val="50000"/>
                <a:hueOff val="0"/>
                <a:satOff val="0"/>
                <a:lumOff val="0"/>
                <a:shade val="67500"/>
                <a:satMod val="115000"/>
              </a:schemeClr>
            </a:gs>
            <a:gs pos="100000">
              <a:schemeClr val="accent1">
                <a:tint val="50000"/>
                <a:hueOff val="0"/>
                <a:satOff val="0"/>
                <a:lumOff val="0"/>
                <a:shade val="100000"/>
                <a:satMod val="115000"/>
              </a:schemeClr>
            </a:gs>
          </a:gsLst>
          <a:lin ang="0" scaled="1"/>
          <a:tileRect/>
        </a:gra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7F60ACEA-9E55-4EA4-9D0A-C123E81B09A0}">
      <dsp:nvSpPr>
        <dsp:cNvPr id="0" name=""/>
        <dsp:cNvSpPr/>
      </dsp:nvSpPr>
      <dsp:spPr>
        <a:xfrm rot="10800000">
          <a:off x="665097" y="767281"/>
          <a:ext cx="2055423" cy="589512"/>
        </a:xfrm>
        <a:prstGeom prst="homePlate">
          <a:avLst/>
        </a:prstGeom>
        <a:gradFill flip="none" rotWithShape="0">
          <a:gsLst>
            <a:gs pos="0">
              <a:schemeClr val="accent1">
                <a:hueOff val="0"/>
                <a:satOff val="0"/>
                <a:lumOff val="0"/>
                <a:shade val="30000"/>
                <a:satMod val="115000"/>
              </a:schemeClr>
            </a:gs>
            <a:gs pos="50000">
              <a:schemeClr val="accent1">
                <a:hueOff val="0"/>
                <a:satOff val="0"/>
                <a:lumOff val="0"/>
                <a:shade val="67500"/>
                <a:satMod val="115000"/>
              </a:schemeClr>
            </a:gs>
            <a:gs pos="100000">
              <a:schemeClr val="accent1">
                <a:hueOff val="0"/>
                <a:satOff val="0"/>
                <a:lumOff val="0"/>
                <a:shade val="100000"/>
                <a:satMod val="115000"/>
              </a:schemeClr>
            </a:gs>
          </a:gsLst>
          <a:lin ang="0" scaled="1"/>
          <a:tileRect/>
        </a:gra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259959" tIns="60960" rIns="113792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t-BR" sz="1600" kern="1200"/>
            <a:t>Análise de Resultados</a:t>
          </a:r>
        </a:p>
      </dsp:txBody>
      <dsp:txXfrm rot="10800000">
        <a:off x="812475" y="767281"/>
        <a:ext cx="1908045" cy="589512"/>
      </dsp:txXfrm>
    </dsp:sp>
    <dsp:sp modelId="{DDEBBE30-CEDA-4132-96C9-B55C15EE443B}">
      <dsp:nvSpPr>
        <dsp:cNvPr id="0" name=""/>
        <dsp:cNvSpPr/>
      </dsp:nvSpPr>
      <dsp:spPr>
        <a:xfrm>
          <a:off x="370341" y="767281"/>
          <a:ext cx="589512" cy="589512"/>
        </a:xfrm>
        <a:prstGeom prst="ellipse">
          <a:avLst/>
        </a:prstGeom>
        <a:gradFill flip="none" rotWithShape="0">
          <a:gsLst>
            <a:gs pos="0">
              <a:schemeClr val="accent1">
                <a:tint val="50000"/>
                <a:hueOff val="0"/>
                <a:satOff val="0"/>
                <a:lumOff val="0"/>
                <a:shade val="30000"/>
                <a:satMod val="115000"/>
              </a:schemeClr>
            </a:gs>
            <a:gs pos="50000">
              <a:schemeClr val="accent1">
                <a:tint val="50000"/>
                <a:hueOff val="0"/>
                <a:satOff val="0"/>
                <a:lumOff val="0"/>
                <a:shade val="67500"/>
                <a:satMod val="115000"/>
              </a:schemeClr>
            </a:gs>
            <a:gs pos="100000">
              <a:schemeClr val="accent1">
                <a:tint val="50000"/>
                <a:hueOff val="0"/>
                <a:satOff val="0"/>
                <a:lumOff val="0"/>
                <a:shade val="100000"/>
                <a:satMod val="115000"/>
              </a:schemeClr>
            </a:gs>
          </a:gsLst>
          <a:lin ang="16200000" scaled="1"/>
          <a:tileRect/>
        </a:gra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47625B8D-5005-4E98-B27A-1971BB9754F5}">
      <dsp:nvSpPr>
        <dsp:cNvPr id="0" name=""/>
        <dsp:cNvSpPr/>
      </dsp:nvSpPr>
      <dsp:spPr>
        <a:xfrm rot="10800000">
          <a:off x="665097" y="1532767"/>
          <a:ext cx="2055423" cy="589512"/>
        </a:xfrm>
        <a:prstGeom prst="homePlate">
          <a:avLst/>
        </a:prstGeom>
        <a:gradFill flip="none" rotWithShape="0">
          <a:gsLst>
            <a:gs pos="0">
              <a:schemeClr val="accent1">
                <a:hueOff val="0"/>
                <a:satOff val="0"/>
                <a:lumOff val="0"/>
                <a:shade val="30000"/>
                <a:satMod val="115000"/>
              </a:schemeClr>
            </a:gs>
            <a:gs pos="50000">
              <a:schemeClr val="accent1">
                <a:hueOff val="0"/>
                <a:satOff val="0"/>
                <a:lumOff val="0"/>
                <a:shade val="67500"/>
                <a:satMod val="115000"/>
              </a:schemeClr>
            </a:gs>
            <a:gs pos="100000">
              <a:schemeClr val="accent1">
                <a:hueOff val="0"/>
                <a:satOff val="0"/>
                <a:lumOff val="0"/>
                <a:shade val="100000"/>
                <a:satMod val="115000"/>
              </a:schemeClr>
            </a:gs>
          </a:gsLst>
          <a:path path="circle">
            <a:fillToRect t="100000" r="100000"/>
          </a:path>
          <a:tileRect l="-100000" b="-100000"/>
        </a:gra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259959" tIns="60960" rIns="113792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t-BR" sz="1600" kern="1200"/>
            <a:t>Informações</a:t>
          </a:r>
        </a:p>
      </dsp:txBody>
      <dsp:txXfrm rot="10800000">
        <a:off x="812475" y="1532767"/>
        <a:ext cx="1908045" cy="589512"/>
      </dsp:txXfrm>
    </dsp:sp>
    <dsp:sp modelId="{4DF69AD4-3671-47FF-8DB8-F924A4A17992}">
      <dsp:nvSpPr>
        <dsp:cNvPr id="0" name=""/>
        <dsp:cNvSpPr/>
      </dsp:nvSpPr>
      <dsp:spPr>
        <a:xfrm>
          <a:off x="370341" y="1532767"/>
          <a:ext cx="589512" cy="589512"/>
        </a:xfrm>
        <a:prstGeom prst="ellipse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18BE238E-BB8A-408F-9234-D0B07B06D46E}">
      <dsp:nvSpPr>
        <dsp:cNvPr id="0" name=""/>
        <dsp:cNvSpPr/>
      </dsp:nvSpPr>
      <dsp:spPr>
        <a:xfrm>
          <a:off x="3382" y="0"/>
          <a:ext cx="2957475" cy="342900"/>
        </a:xfrm>
        <a:prstGeom prst="homePlate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0678" tIns="45339" rIns="22670" bIns="45339" numCol="1" spcCol="1270" anchor="ctr" anchorCtr="0">
          <a:noAutofit/>
        </a:bodyPr>
        <a:lstStyle/>
        <a:p>
          <a:pPr marL="0" lvl="0" indent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t-BR" sz="1700" kern="1200"/>
            <a:t>Meta de Vendas Anuais</a:t>
          </a:r>
        </a:p>
      </dsp:txBody>
      <dsp:txXfrm>
        <a:off x="3382" y="0"/>
        <a:ext cx="2871750" cy="342900"/>
      </dsp:txXfrm>
    </dsp:sp>
    <dsp:sp modelId="{44522525-4642-40FB-B8B5-A25E5633D222}">
      <dsp:nvSpPr>
        <dsp:cNvPr id="0" name=""/>
        <dsp:cNvSpPr/>
      </dsp:nvSpPr>
      <dsp:spPr>
        <a:xfrm>
          <a:off x="2369362" y="0"/>
          <a:ext cx="2957475" cy="342900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009" tIns="45339" rIns="22670" bIns="45339" numCol="1" spcCol="1270" anchor="ctr" anchorCtr="0">
          <a:noAutofit/>
        </a:bodyPr>
        <a:lstStyle/>
        <a:p>
          <a:pPr marL="0" lvl="0" indent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t-BR" sz="1700" kern="1200"/>
            <a:t>Análise de Vendas por Item</a:t>
          </a:r>
        </a:p>
      </dsp:txBody>
      <dsp:txXfrm>
        <a:off x="2540812" y="0"/>
        <a:ext cx="2614575" cy="342900"/>
      </dsp:txXfrm>
    </dsp:sp>
    <dsp:sp modelId="{9E43210F-1CB2-4DC6-9B1C-67C1FBC5C43F}">
      <dsp:nvSpPr>
        <dsp:cNvPr id="0" name=""/>
        <dsp:cNvSpPr/>
      </dsp:nvSpPr>
      <dsp:spPr>
        <a:xfrm>
          <a:off x="4735342" y="0"/>
          <a:ext cx="2957475" cy="342900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8009" tIns="45339" rIns="22670" bIns="45339" numCol="1" spcCol="1270" anchor="ctr" anchorCtr="0">
          <a:noAutofit/>
        </a:bodyPr>
        <a:lstStyle/>
        <a:p>
          <a:pPr marL="0" lvl="0" indent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t-BR" sz="1700" kern="1200"/>
            <a:t>Informações</a:t>
          </a:r>
        </a:p>
      </dsp:txBody>
      <dsp:txXfrm>
        <a:off x="4906792" y="0"/>
        <a:ext cx="2614575" cy="342900"/>
      </dsp:txXfrm>
    </dsp:sp>
  </dsp:spTree>
</dsp:drawing>
</file>

<file path=xl/diagrams/drawing3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B7C42870-EC56-4FC9-81A0-43F6FA2F577A}">
      <dsp:nvSpPr>
        <dsp:cNvPr id="0" name=""/>
        <dsp:cNvSpPr/>
      </dsp:nvSpPr>
      <dsp:spPr>
        <a:xfrm>
          <a:off x="0" y="160949"/>
          <a:ext cx="2795588" cy="2520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CE4E2FEC-B8BA-41BE-B1A1-C7CC7E58FF06}">
      <dsp:nvSpPr>
        <dsp:cNvPr id="0" name=""/>
        <dsp:cNvSpPr/>
      </dsp:nvSpPr>
      <dsp:spPr>
        <a:xfrm>
          <a:off x="139779" y="13349"/>
          <a:ext cx="1956911" cy="2952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3967" tIns="0" rIns="73967" bIns="0" numCol="1" spcCol="1270" anchor="ctr" anchorCtr="0">
          <a:noAutofit/>
        </a:bodyPr>
        <a:lstStyle/>
        <a:p>
          <a:pPr marL="0" lvl="0" indent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t-BR" sz="1000" kern="1200"/>
            <a:t>Planilha de Vendas anuais</a:t>
          </a:r>
        </a:p>
      </dsp:txBody>
      <dsp:txXfrm>
        <a:off x="154189" y="27759"/>
        <a:ext cx="1928091" cy="266380"/>
      </dsp:txXfrm>
    </dsp:sp>
    <dsp:sp modelId="{773574EE-5663-437C-AE1B-6D6C738972E2}">
      <dsp:nvSpPr>
        <dsp:cNvPr id="0" name=""/>
        <dsp:cNvSpPr/>
      </dsp:nvSpPr>
      <dsp:spPr>
        <a:xfrm>
          <a:off x="0" y="614550"/>
          <a:ext cx="2795588" cy="2520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5AE5D465-21C9-4353-96CA-440EE864CD37}">
      <dsp:nvSpPr>
        <dsp:cNvPr id="0" name=""/>
        <dsp:cNvSpPr/>
      </dsp:nvSpPr>
      <dsp:spPr>
        <a:xfrm>
          <a:off x="139779" y="466950"/>
          <a:ext cx="1956911" cy="2952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3967" tIns="0" rIns="73967" bIns="0" numCol="1" spcCol="1270" anchor="ctr" anchorCtr="0">
          <a:noAutofit/>
        </a:bodyPr>
        <a:lstStyle/>
        <a:p>
          <a:pPr marL="0" lvl="0" indent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t-BR" sz="1000" kern="1200"/>
            <a:t>Gráfico de Vendas por Item</a:t>
          </a:r>
        </a:p>
      </dsp:txBody>
      <dsp:txXfrm>
        <a:off x="154189" y="481360"/>
        <a:ext cx="1928091" cy="266380"/>
      </dsp:txXfrm>
    </dsp:sp>
    <dsp:sp modelId="{F1CEF0A1-C984-411B-BC66-3592796BD385}">
      <dsp:nvSpPr>
        <dsp:cNvPr id="0" name=""/>
        <dsp:cNvSpPr/>
      </dsp:nvSpPr>
      <dsp:spPr>
        <a:xfrm>
          <a:off x="0" y="1068150"/>
          <a:ext cx="2795588" cy="2520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E4538BFF-440F-4D86-BF52-1B972D089B06}">
      <dsp:nvSpPr>
        <dsp:cNvPr id="0" name=""/>
        <dsp:cNvSpPr/>
      </dsp:nvSpPr>
      <dsp:spPr>
        <a:xfrm>
          <a:off x="139779" y="920550"/>
          <a:ext cx="1956911" cy="2952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3967" tIns="0" rIns="73967" bIns="0" numCol="1" spcCol="1270" anchor="ctr" anchorCtr="0">
          <a:noAutofit/>
        </a:bodyPr>
        <a:lstStyle/>
        <a:p>
          <a:pPr marL="0" lvl="0" indent="0" algn="l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t-BR" sz="1000" kern="1200"/>
            <a:t>Gráfico de Vendas Gerais</a:t>
          </a:r>
        </a:p>
      </dsp:txBody>
      <dsp:txXfrm>
        <a:off x="154189" y="934960"/>
        <a:ext cx="1928091" cy="26638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List3">
  <dgm:title val=""/>
  <dgm:desc val=""/>
  <dgm:catLst>
    <dgm:cat type="list" pri="14000"/>
    <dgm:cat type="convert" pri="3000"/>
    <dgm:cat type="picture" pri="27000"/>
    <dgm:cat type="pictureconvert" pri="27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Flow">
    <dgm:varLst>
      <dgm:dir/>
      <dgm:resizeHandles val="exact"/>
    </dgm:varLst>
    <dgm:alg type="lin">
      <dgm:param type="linDir" val="fromT"/>
      <dgm:param type="vertAlign" val="mid"/>
      <dgm:param type="horzAlign" val="ctr"/>
    </dgm:alg>
    <dgm:shape xmlns:r="http://schemas.openxmlformats.org/officeDocument/2006/relationships" r:blip="">
      <dgm:adjLst/>
    </dgm:shape>
    <dgm:presOf/>
    <dgm:constrLst>
      <dgm:constr type="w" for="ch" forName="composite" refType="w"/>
      <dgm:constr type="h" for="ch" forName="composite" refType="h"/>
      <dgm:constr type="h" for="ch" forName="spacing" refType="h" refFor="ch" refForName="composite" fact="0.25"/>
      <dgm:constr type="h" for="ch" forName="spacing" refType="w" op="lte" fact="0.1"/>
      <dgm:constr type="primFontSz" for="des" ptType="node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w" for="ch" forName="imgShp" refType="w" fact="0.335"/>
              <dgm:constr type="h" for="ch" forName="imgShp" refType="w" refFor="ch" refForName="imgShp" op="equ"/>
              <dgm:constr type="h" for="ch" forName="imgShp" refType="h" op="lte"/>
              <dgm:constr type="ctrY" for="ch" forName="imgShp" refType="h" fact="0.5"/>
              <dgm:constr type="l" for="ch" forName="imgShp"/>
              <dgm:constr type="w" for="ch" forName="txShp" refType="w" op="equ" fact="0.665"/>
              <dgm:constr type="h" for="ch" forName="txShp" refType="h" refFor="ch" refForName="imgShp" op="equ"/>
              <dgm:constr type="ctrY" for="ch" forName="txShp" refType="h" fact="0.5"/>
              <dgm:constr type="l" for="ch" forName="txShp" refType="w" refFor="ch" refForName="imgShp" fact="0.5"/>
              <dgm:constr type="lMarg" for="ch" forName="txShp" refType="w" refFor="ch" refForName="imgShp" fact="1.25"/>
            </dgm:constrLst>
          </dgm:if>
          <dgm:else name="Name3">
            <dgm:constrLst>
              <dgm:constr type="w" for="ch" forName="imgShp" refType="w" fact="0.335"/>
              <dgm:constr type="h" for="ch" forName="imgShp" refType="w" refFor="ch" refForName="imgShp" op="equ"/>
              <dgm:constr type="h" for="ch" forName="imgShp" refType="h" op="lte"/>
              <dgm:constr type="ctrY" for="ch" forName="imgShp" refType="h" fact="0.5"/>
              <dgm:constr type="r" for="ch" forName="imgShp" refType="w"/>
              <dgm:constr type="w" for="ch" forName="txShp" refType="w" op="equ" fact="0.665"/>
              <dgm:constr type="h" for="ch" forName="txShp" refType="h" refFor="ch" refForName="imgShp" op="equ"/>
              <dgm:constr type="ctrY" for="ch" forName="txShp" refType="h" fact="0.5"/>
              <dgm:constr type="r" for="ch" forName="txShp" refType="ctrX" refFor="ch" refForName="imgShp"/>
              <dgm:constr type="rMarg" for="ch" forName="txShp" refType="w" refFor="ch" refForName="imgShp" fact="1.25"/>
            </dgm:constrLst>
          </dgm:else>
        </dgm:choose>
        <dgm:ruleLst/>
        <dgm:layoutNode name="imgShp" styleLbl="fgImgPlace1">
          <dgm:alg type="sp"/>
          <dgm:shape xmlns:r="http://schemas.openxmlformats.org/officeDocument/2006/relationships" type="ellipse" r:blip="" blipPhldr="1">
            <dgm:adjLst/>
          </dgm:shape>
          <dgm:presOf/>
          <dgm:constrLst/>
          <dgm:ruleLst/>
        </dgm:layoutNode>
        <dgm:layoutNode name="txShp">
          <dgm:varLst>
            <dgm:bulletEnabled val="1"/>
          </dgm:varLst>
          <dgm:alg type="tx"/>
          <dgm:choose name="Name4">
            <dgm:if name="Name5" func="var" arg="dir" op="equ" val="norm">
              <dgm:shape xmlns:r="http://schemas.openxmlformats.org/officeDocument/2006/relationships" rot="180" type="homePlate" r:blip="" zOrderOff="-1">
                <dgm:adjLst/>
              </dgm:shape>
            </dgm:if>
            <dgm:else name="Name6">
              <dgm:shape xmlns:r="http://schemas.openxmlformats.org/officeDocument/2006/relationships" type="homePlate" r:blip="" zOrderOff="-1">
                <dgm:adjLst/>
              </dgm:shape>
            </dgm:else>
          </dgm:choose>
          <dgm:presOf axis="desOrSelf" ptType="node"/>
          <dgm:constrLst>
            <dgm:constr type="tMarg" refType="primFontSz" fact="0.3"/>
            <dgm:constr type="bMarg" refType="primFontSz" fact="0.3"/>
          </dgm:constrLst>
          <dgm:ruleLst>
            <dgm:rule type="primFontSz" val="5" fact="NaN" max="NaN"/>
          </dgm:ruleLst>
        </dgm:layoutNode>
      </dgm:layoutNode>
      <dgm:forEach name="Name7" axis="followSib" ptType="sibTrans" cnt="1">
        <dgm:layoutNode name="spacing">
          <dgm:alg type="sp"/>
          <dgm:shape xmlns:r="http://schemas.openxmlformats.org/officeDocument/2006/relationships" r:blip="">
            <dgm:adjLst/>
          </dgm:shape>
          <dgm:presOf axis="self"/>
          <dgm:constrLst/>
          <dgm:ruleLst/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hChevron3">
  <dgm:title val=""/>
  <dgm:desc val=""/>
  <dgm:catLst>
    <dgm:cat type="process" pri="10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resizeHandles val="exact"/>
    </dgm:varLst>
    <dgm:choose name="Name1">
      <dgm:if name="Name2" func="var" arg="dir" op="equ" val="norm">
        <dgm:alg type="lin"/>
      </dgm:if>
      <dgm:else name="Name3">
        <dgm:alg type="lin">
          <dgm:param type="linDir" val="fromR"/>
        </dgm:alg>
      </dgm:else>
    </dgm:choose>
    <dgm:shape xmlns:r="http://schemas.openxmlformats.org/officeDocument/2006/relationships" r:blip="">
      <dgm:adjLst/>
    </dgm:shape>
    <dgm:presOf/>
    <dgm:choose name="Name4">
      <dgm:if name="Name5" axis="root des" func="maxDepth" op="gte" val="2">
        <dgm:constrLst>
          <dgm:constr type="w" for="ch" forName="parAndChTx" refType="w"/>
          <dgm:constr type="primFontSz" for="ch" ptType="node" op="equ"/>
          <dgm:constr type="w" for="ch" forName="parAndChSpace" refType="w" refFor="ch" refForName="parAndChTx" fact="-0.2"/>
          <dgm:constr type="w" for="ch" ptType="sibTrans" op="equ"/>
        </dgm:constrLst>
        <dgm:ruleLst/>
        <dgm:forEach name="Name6" axis="ch" ptType="node">
          <dgm:layoutNode name="parAndChTx">
            <dgm:varLst>
              <dgm:bulletEnabled val="1"/>
            </dgm:varLst>
            <dgm:alg type="tx"/>
            <dgm:choose name="Name7">
              <dgm:if name="Name8" func="var" arg="dir" op="equ" val="norm">
                <dgm:choose name="Name9">
                  <dgm:if name="Name10" axis="self" ptType="node" func="pos" op="equ" val="1">
                    <dgm:shape xmlns:r="http://schemas.openxmlformats.org/officeDocument/2006/relationships" type="homePlate" r:blip="">
                      <dgm:adjLst>
                        <dgm:adj idx="1" val="0.25"/>
                      </dgm:adjLst>
                    </dgm:shape>
                    <dgm:presOf axis="desOrSelf" ptType="node"/>
                    <dgm:constrLst>
                      <dgm:constr type="h" refType="w" op="equ" fact="0.8"/>
                      <dgm:constr type="primFontSz" val="65"/>
                      <dgm:constr type="tMarg" refType="primFontSz" fact="0.2"/>
                      <dgm:constr type="bMarg" refType="primFontSz" fact="0.2"/>
                      <dgm:constr type="lMarg" refType="w" fact="0.1"/>
                      <dgm:constr type="rMarg" refType="w" fact="0.4"/>
                    </dgm:constrLst>
                  </dgm:if>
                  <dgm:else name="Name11">
                    <dgm:shape xmlns:r="http://schemas.openxmlformats.org/officeDocument/2006/relationships" type="chevron" r:blip="">
                      <dgm:adjLst>
                        <dgm:adj idx="1" val="0.25"/>
                      </dgm:adjLst>
                    </dgm:shape>
                    <dgm:presOf axis="desOrSelf" ptType="node"/>
                    <dgm:constrLst>
                      <dgm:constr type="h" refType="w" op="equ" fact="0.8"/>
                      <dgm:constr type="primFontSz" val="65"/>
                      <dgm:constr type="tMarg" refType="primFontSz" fact="0.2"/>
                      <dgm:constr type="bMarg" refType="primFontSz" fact="0.2"/>
                      <dgm:constr type="lMarg" refType="w" fact="0.1"/>
                      <dgm:constr type="rMarg" refType="w" fact="0.1"/>
                    </dgm:constrLst>
                  </dgm:else>
                </dgm:choose>
              </dgm:if>
              <dgm:else name="Name12">
                <dgm:choose name="Name13">
                  <dgm:if name="Name14" axis="self" ptType="node" func="pos" op="equ" val="1">
                    <dgm:shape xmlns:r="http://schemas.openxmlformats.org/officeDocument/2006/relationships" rot="180" type="homePlate" r:blip="">
                      <dgm:adjLst>
                        <dgm:adj idx="1" val="0.25"/>
                      </dgm:adjLst>
                    </dgm:shape>
                    <dgm:presOf axis="desOrSelf" ptType="node"/>
                    <dgm:constrLst>
                      <dgm:constr type="h" refType="w" op="equ" fact="0.8"/>
                      <dgm:constr type="primFontSz" val="65"/>
                      <dgm:constr type="tMarg" refType="primFontSz" fact="0.2"/>
                      <dgm:constr type="bMarg" refType="primFontSz" fact="0.2"/>
                      <dgm:constr type="lMarg" refType="w" fact="0.4"/>
                      <dgm:constr type="rMarg" refType="w" fact="0.1"/>
                    </dgm:constrLst>
                  </dgm:if>
                  <dgm:else name="Name15">
                    <dgm:shape xmlns:r="http://schemas.openxmlformats.org/officeDocument/2006/relationships" rot="180" type="chevron" r:blip="">
                      <dgm:adjLst>
                        <dgm:adj idx="1" val="0.25"/>
                      </dgm:adjLst>
                    </dgm:shape>
                    <dgm:presOf axis="desOrSelf" ptType="node"/>
                    <dgm:constrLst>
                      <dgm:constr type="h" refType="w" op="equ" fact="0.8"/>
                      <dgm:constr type="primFontSz" val="65"/>
                      <dgm:constr type="tMarg" refType="primFontSz" fact="0.2"/>
                      <dgm:constr type="bMarg" refType="primFontSz" fact="0.2"/>
                      <dgm:constr type="lMarg" refType="w" fact="0.1"/>
                      <dgm:constr type="rMarg" refType="w" fact="0.1"/>
                    </dgm:constrLst>
                  </dgm:else>
                </dgm:choose>
              </dgm:else>
            </dgm:choose>
            <dgm:ruleLst>
              <dgm:rule type="primFontSz" val="5" fact="NaN" max="NaN"/>
            </dgm:ruleLst>
          </dgm:layoutNode>
          <dgm:forEach name="Name16" axis="followSib" ptType="sibTrans" cnt="1">
            <dgm:layoutNode name="parAndChSpace">
              <dgm:alg type="sp"/>
              <dgm:shape xmlns:r="http://schemas.openxmlformats.org/officeDocument/2006/relationships" r:blip="">
                <dgm:adjLst/>
              </dgm:shape>
              <dgm:presOf/>
              <dgm:constrLst/>
              <dgm:ruleLst/>
            </dgm:layoutNode>
          </dgm:forEach>
        </dgm:forEach>
      </dgm:if>
      <dgm:else name="Name17">
        <dgm:constrLst>
          <dgm:constr type="w" for="ch" forName="parTxOnly" refType="w"/>
          <dgm:constr type="primFontSz" for="ch" ptType="node" op="equ"/>
          <dgm:constr type="w" for="ch" forName="parSpace" refType="w" refFor="ch" refForName="parTxOnly" fact="-0.2"/>
          <dgm:constr type="w" for="ch" ptType="sibTrans" op="equ"/>
        </dgm:constrLst>
        <dgm:ruleLst/>
        <dgm:forEach name="Name18" axis="ch" ptType="node">
          <dgm:layoutNode name="parTxOnly">
            <dgm:varLst>
              <dgm:bulletEnabled val="1"/>
            </dgm:varLst>
            <dgm:alg type="tx"/>
            <dgm:presOf axis="desOrSelf" ptType="node"/>
            <dgm:choose name="Name19">
              <dgm:if name="Name20" func="var" arg="dir" op="equ" val="norm">
                <dgm:choose name="Name21">
                  <dgm:if name="Name22" axis="self" ptType="node" func="pos" op="equ" val="1">
                    <dgm:shape xmlns:r="http://schemas.openxmlformats.org/officeDocument/2006/relationships" type="homePlate" r:blip="">
                      <dgm:adjLst/>
                    </dgm:shape>
                    <dgm:constrLst>
                      <dgm:constr type="h" refType="w" op="equ" fact="0.4"/>
                      <dgm:constr type="primFontSz" val="65"/>
                      <dgm:constr type="tMarg" refType="primFontSz" fact="0.21"/>
                      <dgm:constr type="bMarg" refType="primFontSz" fact="0.21"/>
                      <dgm:constr type="lMarg" refType="primFontSz" fact="0.42"/>
                      <dgm:constr type="rMarg" refType="primFontSz" fact="0.105"/>
                    </dgm:constrLst>
                  </dgm:if>
                  <dgm:else name="Name23">
                    <dgm:shape xmlns:r="http://schemas.openxmlformats.org/officeDocument/2006/relationships" type="chevron" r:blip="">
                      <dgm:adjLst/>
                    </dgm:shape>
                    <dgm:constrLst>
                      <dgm:constr type="h" refType="w" op="equ" fact="0.4"/>
                      <dgm:constr type="primFontSz" val="65"/>
                      <dgm:constr type="tMarg" refType="primFontSz" fact="0.21"/>
                      <dgm:constr type="bMarg" refType="primFontSz" fact="0.21"/>
                      <dgm:constr type="lMarg" refType="primFontSz" fact="0.315"/>
                      <dgm:constr type="rMarg" refType="primFontSz" fact="0.105"/>
                    </dgm:constrLst>
                  </dgm:else>
                </dgm:choose>
              </dgm:if>
              <dgm:else name="Name24">
                <dgm:choose name="Name25">
                  <dgm:if name="Name26" axis="self" ptType="node" func="pos" op="equ" val="1">
                    <dgm:shape xmlns:r="http://schemas.openxmlformats.org/officeDocument/2006/relationships" rot="180" type="homePlate" r:blip="">
                      <dgm:adjLst/>
                    </dgm:shape>
                    <dgm:constrLst>
                      <dgm:constr type="h" refType="w" op="equ" fact="0.4"/>
                      <dgm:constr type="primFontSz" val="65"/>
                      <dgm:constr type="tMarg" refType="primFontSz" fact="0.21"/>
                      <dgm:constr type="bMarg" refType="primFontSz" fact="0.21"/>
                      <dgm:constr type="lMarg" refType="primFontSz" fact="0.105"/>
                      <dgm:constr type="rMarg" refType="primFontSz" fact="0.42"/>
                    </dgm:constrLst>
                  </dgm:if>
                  <dgm:else name="Name27">
                    <dgm:shape xmlns:r="http://schemas.openxmlformats.org/officeDocument/2006/relationships" rot="180" type="chevron" r:blip="">
                      <dgm:adjLst/>
                    </dgm:shape>
                    <dgm:constrLst>
                      <dgm:constr type="h" refType="w" op="equ" fact="0.4"/>
                      <dgm:constr type="primFontSz" val="65"/>
                      <dgm:constr type="tMarg" refType="primFontSz" fact="0.21"/>
                      <dgm:constr type="bMarg" refType="primFontSz" fact="0.21"/>
                      <dgm:constr type="lMarg" refType="primFontSz" fact="0.105"/>
                      <dgm:constr type="rMarg" refType="primFontSz" fact="0.315"/>
                    </dgm:constrLst>
                  </dgm:else>
                </dgm:choose>
              </dgm:else>
            </dgm:choose>
            <dgm:ruleLst>
              <dgm:rule type="primFontSz" val="5" fact="NaN" max="NaN"/>
            </dgm:ruleLst>
          </dgm:layoutNode>
          <dgm:forEach name="Name28" axis="followSib" ptType="sibTrans" cnt="1">
            <dgm:layoutNode name="parSpace">
              <dgm:alg type="sp"/>
              <dgm:shape xmlns:r="http://schemas.openxmlformats.org/officeDocument/2006/relationships" r:blip="">
                <dgm:adjLst/>
              </dgm:shape>
              <dgm:presOf/>
              <dgm:constrLst/>
              <dgm:ruleLst/>
            </dgm:layoutNode>
          </dgm:forEach>
        </dgm:forEach>
      </dgm:else>
    </dgm:choose>
  </dgm:layoutNode>
</dgm:layoutDef>
</file>

<file path=xl/diagrams/layout3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3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info!D3"/><Relationship Id="rId2" Type="http://schemas.openxmlformats.org/officeDocument/2006/relationships/hyperlink" Target="#'grafico-itens'!H2"/><Relationship Id="rId1" Type="http://schemas.openxmlformats.org/officeDocument/2006/relationships/hyperlink" Target="#'grafico-geral'!D3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diagramData" Target="../diagrams/data2.xml"/><Relationship Id="rId7" Type="http://schemas.microsoft.com/office/2007/relationships/diagramDrawing" Target="../diagrams/drawing2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diagramColors" Target="../diagrams/colors2.xml"/><Relationship Id="rId5" Type="http://schemas.openxmlformats.org/officeDocument/2006/relationships/diagramQuickStyle" Target="../diagrams/quickStyle2.xml"/><Relationship Id="rId4" Type="http://schemas.openxmlformats.org/officeDocument/2006/relationships/diagramLayout" Target="../diagrams/layou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3.xml"/><Relationship Id="rId2" Type="http://schemas.openxmlformats.org/officeDocument/2006/relationships/diagramLayout" Target="../diagrams/layout3.xml"/><Relationship Id="rId1" Type="http://schemas.openxmlformats.org/officeDocument/2006/relationships/diagramData" Target="../diagrams/data3.xml"/><Relationship Id="rId5" Type="http://schemas.microsoft.com/office/2007/relationships/diagramDrawing" Target="../diagrams/drawing3.xml"/><Relationship Id="rId4" Type="http://schemas.openxmlformats.org/officeDocument/2006/relationships/diagramColors" Target="../diagrams/colors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285750</xdr:colOff>
      <xdr:row>1</xdr:row>
      <xdr:rowOff>31749</xdr:rowOff>
    </xdr:from>
    <xdr:to>
      <xdr:col>9</xdr:col>
      <xdr:colOff>1259415</xdr:colOff>
      <xdr:row>1</xdr:row>
      <xdr:rowOff>518582</xdr:rowOff>
    </xdr:to>
    <xdr:sp macro="" textlink="">
      <xdr:nvSpPr>
        <xdr:cNvPr id="2" name="Fluxograma: Processo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F3F5DED-1925-4D75-BCD2-B742B54F6C2E}"/>
            </a:ext>
          </a:extLst>
        </xdr:cNvPr>
        <xdr:cNvSpPr/>
      </xdr:nvSpPr>
      <xdr:spPr>
        <a:xfrm>
          <a:off x="10506075" y="98424"/>
          <a:ext cx="906990" cy="486833"/>
        </a:xfrm>
        <a:prstGeom prst="flowChartProcess">
          <a:avLst/>
        </a:prstGeom>
        <a:gradFill flip="none" rotWithShape="1">
          <a:gsLst>
            <a:gs pos="0">
              <a:srgbClr val="00B0F0">
                <a:shade val="30000"/>
                <a:satMod val="115000"/>
              </a:srgbClr>
            </a:gs>
            <a:gs pos="50000">
              <a:srgbClr val="00B0F0">
                <a:shade val="67500"/>
                <a:satMod val="115000"/>
              </a:srgbClr>
            </a:gs>
            <a:gs pos="100000">
              <a:srgbClr val="00B0F0">
                <a:shade val="100000"/>
                <a:satMod val="115000"/>
              </a:srgbClr>
            </a:gs>
          </a:gsLst>
          <a:lin ang="10800000" scaled="1"/>
          <a:tileRect/>
        </a:gra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100"/>
            <a:t>Análise de</a:t>
          </a:r>
          <a:r>
            <a:rPr lang="pt-BR" sz="1100" baseline="0"/>
            <a:t> Resultados</a:t>
          </a:r>
          <a:endParaRPr lang="pt-BR" sz="1100"/>
        </a:p>
      </xdr:txBody>
    </xdr:sp>
    <xdr:clientData/>
  </xdr:twoCellAnchor>
  <xdr:twoCellAnchor>
    <xdr:from>
      <xdr:col>8</xdr:col>
      <xdr:colOff>508001</xdr:colOff>
      <xdr:row>1</xdr:row>
      <xdr:rowOff>31749</xdr:rowOff>
    </xdr:from>
    <xdr:to>
      <xdr:col>9</xdr:col>
      <xdr:colOff>211666</xdr:colOff>
      <xdr:row>1</xdr:row>
      <xdr:rowOff>507998</xdr:rowOff>
    </xdr:to>
    <xdr:sp macro="" textlink="">
      <xdr:nvSpPr>
        <xdr:cNvPr id="3" name="Fluxograma: Processo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53921DFA-3FD0-4B6E-9AF2-9382929B066D}"/>
            </a:ext>
          </a:extLst>
        </xdr:cNvPr>
        <xdr:cNvSpPr/>
      </xdr:nvSpPr>
      <xdr:spPr>
        <a:xfrm>
          <a:off x="9537701" y="98424"/>
          <a:ext cx="894290" cy="476249"/>
        </a:xfrm>
        <a:prstGeom prst="flowChartProcess">
          <a:avLst/>
        </a:prstGeom>
        <a:gradFill flip="none" rotWithShape="1">
          <a:gsLst>
            <a:gs pos="0">
              <a:schemeClr val="accent1">
                <a:shade val="30000"/>
                <a:satMod val="115000"/>
              </a:schemeClr>
            </a:gs>
            <a:gs pos="50000">
              <a:schemeClr val="accent1">
                <a:shade val="67500"/>
                <a:satMod val="115000"/>
              </a:schemeClr>
            </a:gs>
            <a:gs pos="100000">
              <a:schemeClr val="accent1">
                <a:shade val="100000"/>
                <a:satMod val="115000"/>
              </a:schemeClr>
            </a:gs>
          </a:gsLst>
          <a:path path="circle">
            <a:fillToRect l="100000" b="100000"/>
          </a:path>
          <a:tileRect t="-100000" r="-100000"/>
        </a:gra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100"/>
            <a:t>Análise Anual</a:t>
          </a:r>
          <a:r>
            <a:rPr lang="pt-BR" sz="1100" baseline="0"/>
            <a:t> de Itens</a:t>
          </a:r>
          <a:endParaRPr lang="pt-BR" sz="1100"/>
        </a:p>
      </xdr:txBody>
    </xdr:sp>
    <xdr:clientData/>
  </xdr:twoCellAnchor>
  <xdr:twoCellAnchor>
    <xdr:from>
      <xdr:col>10</xdr:col>
      <xdr:colOff>31750</xdr:colOff>
      <xdr:row>1</xdr:row>
      <xdr:rowOff>31749</xdr:rowOff>
    </xdr:from>
    <xdr:to>
      <xdr:col>10</xdr:col>
      <xdr:colOff>1005415</xdr:colOff>
      <xdr:row>1</xdr:row>
      <xdr:rowOff>518582</xdr:rowOff>
    </xdr:to>
    <xdr:sp macro="" textlink="">
      <xdr:nvSpPr>
        <xdr:cNvPr id="4" name="Fluxograma: Processo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0B0F932-4F64-4B9B-9AC9-A7527F71EE6F}"/>
            </a:ext>
          </a:extLst>
        </xdr:cNvPr>
        <xdr:cNvSpPr/>
      </xdr:nvSpPr>
      <xdr:spPr>
        <a:xfrm>
          <a:off x="11442700" y="98424"/>
          <a:ext cx="973665" cy="486833"/>
        </a:xfrm>
        <a:prstGeom prst="flowChartProcess">
          <a:avLst/>
        </a:prstGeom>
        <a:gradFill flip="none" rotWithShape="1">
          <a:gsLst>
            <a:gs pos="0">
              <a:srgbClr val="FFC000"/>
            </a:gs>
            <a:gs pos="50000">
              <a:srgbClr val="00B0F0">
                <a:shade val="67500"/>
                <a:satMod val="115000"/>
              </a:srgbClr>
            </a:gs>
            <a:gs pos="100000">
              <a:srgbClr val="00B0F0">
                <a:shade val="100000"/>
                <a:satMod val="115000"/>
              </a:srgbClr>
            </a:gs>
          </a:gsLst>
          <a:lin ang="10800000" scaled="1"/>
          <a:tileRect/>
        </a:gra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100"/>
            <a:t>Informações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66674</xdr:rowOff>
    </xdr:from>
    <xdr:to>
      <xdr:col>5</xdr:col>
      <xdr:colOff>628650</xdr:colOff>
      <xdr:row>28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70DDA57-C140-461D-9167-97465739B3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104775</xdr:colOff>
      <xdr:row>5</xdr:row>
      <xdr:rowOff>200024</xdr:rowOff>
    </xdr:from>
    <xdr:to>
      <xdr:col>9</xdr:col>
      <xdr:colOff>166687</xdr:colOff>
      <xdr:row>14</xdr:row>
      <xdr:rowOff>180974</xdr:rowOff>
    </xdr:to>
    <xdr:graphicFrame macro="">
      <xdr:nvGraphicFramePr>
        <xdr:cNvPr id="3" name="Diagrama 2">
          <a:extLst>
            <a:ext uri="{FF2B5EF4-FFF2-40B4-BE49-F238E27FC236}">
              <a16:creationId xmlns:a16="http://schemas.microsoft.com/office/drawing/2014/main" id="{36650D8B-58E7-475A-8109-5C47DCE8C5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5</xdr:row>
      <xdr:rowOff>28575</xdr:rowOff>
    </xdr:from>
    <xdr:to>
      <xdr:col>2</xdr:col>
      <xdr:colOff>1628775</xdr:colOff>
      <xdr:row>18</xdr:row>
      <xdr:rowOff>152399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FA8606C-79DF-4A02-BFE2-8FCC9249BC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157162</xdr:colOff>
      <xdr:row>1</xdr:row>
      <xdr:rowOff>142875</xdr:rowOff>
    </xdr:from>
    <xdr:to>
      <xdr:col>10</xdr:col>
      <xdr:colOff>333375</xdr:colOff>
      <xdr:row>20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7EB51B8-F3A5-432E-A139-C9427350CD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23</xdr:row>
      <xdr:rowOff>38099</xdr:rowOff>
    </xdr:from>
    <xdr:to>
      <xdr:col>12</xdr:col>
      <xdr:colOff>666750</xdr:colOff>
      <xdr:row>24</xdr:row>
      <xdr:rowOff>190499</xdr:rowOff>
    </xdr:to>
    <xdr:graphicFrame macro="">
      <xdr:nvGraphicFramePr>
        <xdr:cNvPr id="4" name="Diagrama 3">
          <a:extLst>
            <a:ext uri="{FF2B5EF4-FFF2-40B4-BE49-F238E27FC236}">
              <a16:creationId xmlns:a16="http://schemas.microsoft.com/office/drawing/2014/main" id="{38D83B30-3F63-44EF-B569-DC4DC066B5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3" r:lo="rId4" r:qs="rId5" r:cs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176212</xdr:colOff>
      <xdr:row>0</xdr:row>
      <xdr:rowOff>57150</xdr:rowOff>
    </xdr:from>
    <xdr:to>
      <xdr:col>3</xdr:col>
      <xdr:colOff>381000</xdr:colOff>
      <xdr:row>7</xdr:row>
      <xdr:rowOff>47625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256984A7-15C5-4421-B3E1-E1B0D793EA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0</xdr:col>
      <xdr:colOff>180974</xdr:colOff>
      <xdr:row>8</xdr:row>
      <xdr:rowOff>38100</xdr:rowOff>
    </xdr:from>
    <xdr:to>
      <xdr:col>3</xdr:col>
      <xdr:colOff>381000</xdr:colOff>
      <xdr:row>15</xdr:row>
      <xdr:rowOff>66675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2BF6FE72-7FB6-4863-A060-82BD43DC4D86}"/>
            </a:ext>
          </a:extLst>
        </xdr:cNvPr>
        <xdr:cNvSpPr/>
      </xdr:nvSpPr>
      <xdr:spPr>
        <a:xfrm>
          <a:off x="180974" y="1590675"/>
          <a:ext cx="2790826" cy="13620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400">
              <a:solidFill>
                <a:srgbClr val="FFFF00"/>
              </a:solidFill>
            </a:rPr>
            <a:t>Planilha  metas de vendas anuais feita por tudoexcel.com.br</a:t>
          </a:r>
        </a:p>
        <a:p>
          <a:pPr algn="l"/>
          <a:endParaRPr lang="pt-BR" sz="1400">
            <a:solidFill>
              <a:srgbClr val="FFFF00"/>
            </a:solidFill>
          </a:endParaRPr>
        </a:p>
        <a:p>
          <a:pPr algn="l"/>
          <a:r>
            <a:rPr lang="pt-BR" sz="1400">
              <a:solidFill>
                <a:schemeClr val="bg1"/>
              </a:solidFill>
            </a:rPr>
            <a:t>Não exclua esta tabela. No entanto, você pode ocultar.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tudoexcel.com.br/produto/planilha-de-metas-de-vendas-anuai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udoexcel.com.br/produto/planilha-de-metas-de-vendas-anuais" TargetMode="External"/><Relationship Id="rId2" Type="http://schemas.openxmlformats.org/officeDocument/2006/relationships/hyperlink" Target="https://www.tudoexcel.com.br/produto/planilha-de-metas-de-vendas-anuais" TargetMode="External"/><Relationship Id="rId1" Type="http://schemas.openxmlformats.org/officeDocument/2006/relationships/hyperlink" Target="http://www.tudoexcel.com.br/" TargetMode="External"/><Relationship Id="rId6" Type="http://schemas.openxmlformats.org/officeDocument/2006/relationships/image" Target="../media/image4.png"/><Relationship Id="rId5" Type="http://schemas.openxmlformats.org/officeDocument/2006/relationships/drawing" Target="../drawings/drawing4.xml"/><Relationship Id="rId4" Type="http://schemas.openxmlformats.org/officeDocument/2006/relationships/hyperlink" Target="https://www.tudoexcel.com.br/produto/planilha-de-metas-de-vendas-anuai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134AF-F0BD-4339-9BCF-0AB1171FBA9E}">
  <dimension ref="A1:P109"/>
  <sheetViews>
    <sheetView showGridLines="0" showRowColHeaders="0" tabSelected="1" workbookViewId="0">
      <pane ySplit="4" topLeftCell="A5" activePane="bottomLeft" state="frozen"/>
      <selection pane="bottomLeft" activeCell="A2" sqref="A2"/>
    </sheetView>
  </sheetViews>
  <sheetFormatPr defaultColWidth="12.28515625" defaultRowHeight="15" x14ac:dyDescent="0.2"/>
  <cols>
    <col min="1" max="1" width="1.28515625" style="1" customWidth="1"/>
    <col min="2" max="2" width="24.28515625" style="1" customWidth="1"/>
    <col min="3" max="3" width="20.5703125" style="1" customWidth="1"/>
    <col min="4" max="16" width="17.85546875" style="1" customWidth="1"/>
    <col min="17" max="16384" width="12.28515625" style="1"/>
  </cols>
  <sheetData>
    <row r="1" spans="1:16" ht="5.25" customHeight="1" thickBot="1" x14ac:dyDescent="0.25"/>
    <row r="2" spans="1:16" ht="42.75" customHeight="1" thickTop="1" thickBot="1" x14ac:dyDescent="0.35">
      <c r="A2" s="2"/>
      <c r="B2" s="3" t="s">
        <v>0</v>
      </c>
      <c r="C2" s="3"/>
      <c r="D2" s="3"/>
      <c r="E2" s="3"/>
      <c r="F2" s="4" t="s">
        <v>1</v>
      </c>
      <c r="G2" s="5"/>
      <c r="H2" s="6">
        <v>43842</v>
      </c>
      <c r="I2" s="7"/>
      <c r="J2" s="7"/>
      <c r="K2" s="7"/>
      <c r="L2" s="7"/>
      <c r="M2" s="8"/>
      <c r="N2" s="8"/>
      <c r="O2" s="8"/>
      <c r="P2" s="9"/>
    </row>
    <row r="3" spans="1:16" ht="5.25" customHeight="1" thickTop="1" x14ac:dyDescent="0.3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  <c r="O3" s="10"/>
    </row>
    <row r="4" spans="1:16" s="12" customFormat="1" ht="21.95" customHeight="1" x14ac:dyDescent="0.25">
      <c r="B4" s="13" t="s">
        <v>2</v>
      </c>
      <c r="C4" s="14"/>
      <c r="D4" s="15">
        <f>H2</f>
        <v>43842</v>
      </c>
      <c r="E4" s="16">
        <f>DATE(YEAR(D4),MONTH(D4)+1,1)</f>
        <v>43862</v>
      </c>
      <c r="F4" s="15">
        <f>DATE(YEAR(E4),MONTH(E4)+1,1)</f>
        <v>43891</v>
      </c>
      <c r="G4" s="16">
        <f t="shared" ref="G4:O4" si="0">DATE(YEAR(F4),MONTH(F4)+1,1)</f>
        <v>43922</v>
      </c>
      <c r="H4" s="15">
        <f t="shared" si="0"/>
        <v>43952</v>
      </c>
      <c r="I4" s="16">
        <f t="shared" si="0"/>
        <v>43983</v>
      </c>
      <c r="J4" s="15">
        <f t="shared" si="0"/>
        <v>44013</v>
      </c>
      <c r="K4" s="16">
        <f t="shared" si="0"/>
        <v>44044</v>
      </c>
      <c r="L4" s="15">
        <f t="shared" si="0"/>
        <v>44075</v>
      </c>
      <c r="M4" s="16">
        <f t="shared" si="0"/>
        <v>44105</v>
      </c>
      <c r="N4" s="15">
        <f t="shared" si="0"/>
        <v>44136</v>
      </c>
      <c r="O4" s="16">
        <f t="shared" si="0"/>
        <v>44166</v>
      </c>
      <c r="P4" s="17" t="s">
        <v>3</v>
      </c>
    </row>
    <row r="5" spans="1:16" ht="21.95" customHeight="1" x14ac:dyDescent="0.2">
      <c r="B5" s="18" t="s">
        <v>4</v>
      </c>
      <c r="C5" s="19" t="s">
        <v>5</v>
      </c>
      <c r="D5" s="20">
        <v>120</v>
      </c>
      <c r="E5" s="21">
        <v>0</v>
      </c>
      <c r="F5" s="20">
        <v>222</v>
      </c>
      <c r="G5" s="21">
        <v>0</v>
      </c>
      <c r="H5" s="20">
        <v>0</v>
      </c>
      <c r="I5" s="21">
        <v>0</v>
      </c>
      <c r="J5" s="20">
        <v>0</v>
      </c>
      <c r="K5" s="21">
        <v>0</v>
      </c>
      <c r="L5" s="20">
        <v>0</v>
      </c>
      <c r="M5" s="21">
        <v>0</v>
      </c>
      <c r="N5" s="20">
        <v>0</v>
      </c>
      <c r="O5" s="21">
        <v>0</v>
      </c>
      <c r="P5" s="22">
        <f>IF(vendas="anual",SUM(D5:O5),"erro")</f>
        <v>342</v>
      </c>
    </row>
    <row r="6" spans="1:16" ht="21.95" customHeight="1" x14ac:dyDescent="0.2">
      <c r="B6" s="18"/>
      <c r="C6" s="23" t="s">
        <v>6</v>
      </c>
      <c r="D6" s="24">
        <v>145</v>
      </c>
      <c r="E6" s="25">
        <v>0</v>
      </c>
      <c r="F6" s="24">
        <v>111</v>
      </c>
      <c r="G6" s="25">
        <v>0</v>
      </c>
      <c r="H6" s="24">
        <v>0</v>
      </c>
      <c r="I6" s="25">
        <v>0</v>
      </c>
      <c r="J6" s="24">
        <v>0</v>
      </c>
      <c r="K6" s="25">
        <v>0</v>
      </c>
      <c r="L6" s="24">
        <v>0</v>
      </c>
      <c r="M6" s="25">
        <v>0</v>
      </c>
      <c r="N6" s="24">
        <v>0</v>
      </c>
      <c r="O6" s="25">
        <v>0</v>
      </c>
      <c r="P6" s="26">
        <f>IF(vendas="anual",SUM(D6:O6),"erro")</f>
        <v>256</v>
      </c>
    </row>
    <row r="7" spans="1:16" ht="21.95" customHeight="1" x14ac:dyDescent="0.2">
      <c r="B7" s="18"/>
      <c r="C7" s="27" t="s">
        <v>7</v>
      </c>
      <c r="D7" s="28">
        <f>IF(D6="","",IF(AND(D6=0,D5=0),0%,IF(AND(D6&lt;&gt;0,D5=0),"%",(D6-D5)/D5)))</f>
        <v>0.20833333333333334</v>
      </c>
      <c r="E7" s="28">
        <f t="shared" ref="E7:P7" si="1">IF(E6="","",IF(AND(E6=0,E5=0),0%,IF(AND(E6&lt;&gt;0,E5=0),"%",(E6-E5)/E5)))</f>
        <v>0</v>
      </c>
      <c r="F7" s="28">
        <f t="shared" si="1"/>
        <v>-0.5</v>
      </c>
      <c r="G7" s="28">
        <f t="shared" si="1"/>
        <v>0</v>
      </c>
      <c r="H7" s="28">
        <f t="shared" si="1"/>
        <v>0</v>
      </c>
      <c r="I7" s="28">
        <f t="shared" si="1"/>
        <v>0</v>
      </c>
      <c r="J7" s="28">
        <f t="shared" si="1"/>
        <v>0</v>
      </c>
      <c r="K7" s="28">
        <f t="shared" si="1"/>
        <v>0</v>
      </c>
      <c r="L7" s="28">
        <f t="shared" si="1"/>
        <v>0</v>
      </c>
      <c r="M7" s="28">
        <f t="shared" si="1"/>
        <v>0</v>
      </c>
      <c r="N7" s="28">
        <f t="shared" si="1"/>
        <v>0</v>
      </c>
      <c r="O7" s="29">
        <f t="shared" si="1"/>
        <v>0</v>
      </c>
      <c r="P7" s="30">
        <f t="shared" si="1"/>
        <v>-0.25146198830409355</v>
      </c>
    </row>
    <row r="8" spans="1:16" ht="21.95" customHeight="1" x14ac:dyDescent="0.35">
      <c r="B8" s="31"/>
      <c r="C8" s="32" t="s">
        <v>8</v>
      </c>
      <c r="D8" s="32"/>
      <c r="E8" s="32"/>
      <c r="F8" s="33" t="s">
        <v>9</v>
      </c>
      <c r="G8" s="33"/>
      <c r="H8" s="34"/>
      <c r="I8" s="34"/>
      <c r="J8" s="34"/>
      <c r="K8" s="34"/>
      <c r="L8" s="34"/>
      <c r="M8" s="34"/>
      <c r="N8" s="34"/>
      <c r="O8" s="34"/>
      <c r="P8" s="35"/>
    </row>
    <row r="9" spans="1:16" ht="21.95" customHeight="1" x14ac:dyDescent="0.2">
      <c r="B9" s="36" t="s">
        <v>10</v>
      </c>
      <c r="C9" s="37" t="s">
        <v>5</v>
      </c>
      <c r="D9" s="38">
        <v>0</v>
      </c>
      <c r="E9" s="39">
        <v>0</v>
      </c>
      <c r="F9" s="38">
        <v>0</v>
      </c>
      <c r="G9" s="39">
        <v>0</v>
      </c>
      <c r="H9" s="38">
        <v>0</v>
      </c>
      <c r="I9" s="39">
        <v>0</v>
      </c>
      <c r="J9" s="38">
        <v>0</v>
      </c>
      <c r="K9" s="39">
        <v>0</v>
      </c>
      <c r="L9" s="38">
        <v>0</v>
      </c>
      <c r="M9" s="39">
        <v>0</v>
      </c>
      <c r="N9" s="38">
        <v>0</v>
      </c>
      <c r="O9" s="39">
        <v>0</v>
      </c>
      <c r="P9" s="40">
        <f>IF(vendas="anual",SUM(D9:O9),"erro")</f>
        <v>0</v>
      </c>
    </row>
    <row r="10" spans="1:16" ht="21.95" customHeight="1" x14ac:dyDescent="0.2">
      <c r="B10" s="36"/>
      <c r="C10" s="41" t="s">
        <v>6</v>
      </c>
      <c r="D10" s="42">
        <v>0</v>
      </c>
      <c r="E10" s="43">
        <v>0</v>
      </c>
      <c r="F10" s="42">
        <v>0</v>
      </c>
      <c r="G10" s="43">
        <v>0</v>
      </c>
      <c r="H10" s="42">
        <v>0</v>
      </c>
      <c r="I10" s="43">
        <v>0</v>
      </c>
      <c r="J10" s="42">
        <v>0</v>
      </c>
      <c r="K10" s="43">
        <v>0</v>
      </c>
      <c r="L10" s="42">
        <v>0</v>
      </c>
      <c r="M10" s="43">
        <v>0</v>
      </c>
      <c r="N10" s="42">
        <v>0</v>
      </c>
      <c r="O10" s="43">
        <v>0</v>
      </c>
      <c r="P10" s="44">
        <f>IF(vendas="anual",SUM(D10:O10),"erro")</f>
        <v>0</v>
      </c>
    </row>
    <row r="11" spans="1:16" ht="21.95" customHeight="1" x14ac:dyDescent="0.2">
      <c r="B11" s="36"/>
      <c r="C11" s="45" t="s">
        <v>7</v>
      </c>
      <c r="D11" s="46">
        <f>IF(D10="","",IF(AND(D10=0,D9=0),0%,IF(AND(D10&lt;&gt;0,D9=0),"%",(D10-D9)/D9)))</f>
        <v>0</v>
      </c>
      <c r="E11" s="46">
        <f t="shared" ref="E11:P11" si="2">IF(E10="","",IF(AND(E10=0,E9=0),0%,IF(AND(E10&lt;&gt;0,E9=0),"%",(E10-E9)/E9)))</f>
        <v>0</v>
      </c>
      <c r="F11" s="46">
        <f t="shared" si="2"/>
        <v>0</v>
      </c>
      <c r="G11" s="46">
        <f t="shared" si="2"/>
        <v>0</v>
      </c>
      <c r="H11" s="46">
        <f t="shared" si="2"/>
        <v>0</v>
      </c>
      <c r="I11" s="46">
        <f t="shared" si="2"/>
        <v>0</v>
      </c>
      <c r="J11" s="46">
        <f t="shared" si="2"/>
        <v>0</v>
      </c>
      <c r="K11" s="46">
        <f t="shared" si="2"/>
        <v>0</v>
      </c>
      <c r="L11" s="46">
        <f t="shared" si="2"/>
        <v>0</v>
      </c>
      <c r="M11" s="46">
        <f t="shared" si="2"/>
        <v>0</v>
      </c>
      <c r="N11" s="46">
        <f t="shared" si="2"/>
        <v>0</v>
      </c>
      <c r="O11" s="47">
        <f t="shared" si="2"/>
        <v>0</v>
      </c>
      <c r="P11" s="48">
        <f t="shared" si="2"/>
        <v>0</v>
      </c>
    </row>
    <row r="12" spans="1:16" ht="21.95" customHeight="1" x14ac:dyDescent="0.3">
      <c r="B12" s="49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1"/>
    </row>
    <row r="13" spans="1:16" ht="21.95" customHeight="1" x14ac:dyDescent="0.2">
      <c r="B13" s="36" t="s">
        <v>11</v>
      </c>
      <c r="C13" s="37" t="s">
        <v>5</v>
      </c>
      <c r="D13" s="38">
        <v>0</v>
      </c>
      <c r="E13" s="39">
        <v>0</v>
      </c>
      <c r="F13" s="38">
        <v>0</v>
      </c>
      <c r="G13" s="39">
        <v>0</v>
      </c>
      <c r="H13" s="38">
        <v>0</v>
      </c>
      <c r="I13" s="39">
        <v>0</v>
      </c>
      <c r="J13" s="38">
        <v>0</v>
      </c>
      <c r="K13" s="39">
        <v>0</v>
      </c>
      <c r="L13" s="38">
        <v>0</v>
      </c>
      <c r="M13" s="39">
        <v>0</v>
      </c>
      <c r="N13" s="38">
        <v>0</v>
      </c>
      <c r="O13" s="39">
        <v>0</v>
      </c>
      <c r="P13" s="40">
        <f>IF(vendas="anual",SUM(D13:O13),"erro")</f>
        <v>0</v>
      </c>
    </row>
    <row r="14" spans="1:16" ht="21.95" customHeight="1" x14ac:dyDescent="0.2">
      <c r="B14" s="36"/>
      <c r="C14" s="41" t="s">
        <v>6</v>
      </c>
      <c r="D14" s="42">
        <v>0</v>
      </c>
      <c r="E14" s="43">
        <v>0</v>
      </c>
      <c r="F14" s="42">
        <v>0</v>
      </c>
      <c r="G14" s="43">
        <v>0</v>
      </c>
      <c r="H14" s="42">
        <v>0</v>
      </c>
      <c r="I14" s="43">
        <v>0</v>
      </c>
      <c r="J14" s="42">
        <v>0</v>
      </c>
      <c r="K14" s="43">
        <v>0</v>
      </c>
      <c r="L14" s="42">
        <v>0</v>
      </c>
      <c r="M14" s="43">
        <v>0</v>
      </c>
      <c r="N14" s="42">
        <v>0</v>
      </c>
      <c r="O14" s="43">
        <v>0</v>
      </c>
      <c r="P14" s="44">
        <f>IF(vendas="anual",SUM(D14:O14),"erro")</f>
        <v>0</v>
      </c>
    </row>
    <row r="15" spans="1:16" ht="21.95" customHeight="1" x14ac:dyDescent="0.2">
      <c r="B15" s="36"/>
      <c r="C15" s="45" t="s">
        <v>7</v>
      </c>
      <c r="D15" s="46">
        <f>IF(D14="","",IF(AND(D14=0,D13=0),0%,IF(AND(D14&lt;&gt;0,D13=0),"%",(D14-D13)/D13)))</f>
        <v>0</v>
      </c>
      <c r="E15" s="46">
        <f t="shared" ref="E15:P15" si="3">IF(E14="","",IF(AND(E14=0,E13=0),0%,IF(AND(E14&lt;&gt;0,E13=0),"%",(E14-E13)/E13)))</f>
        <v>0</v>
      </c>
      <c r="F15" s="46">
        <f t="shared" si="3"/>
        <v>0</v>
      </c>
      <c r="G15" s="46">
        <f t="shared" si="3"/>
        <v>0</v>
      </c>
      <c r="H15" s="46">
        <f t="shared" si="3"/>
        <v>0</v>
      </c>
      <c r="I15" s="46">
        <f t="shared" si="3"/>
        <v>0</v>
      </c>
      <c r="J15" s="46">
        <f t="shared" si="3"/>
        <v>0</v>
      </c>
      <c r="K15" s="46">
        <f t="shared" si="3"/>
        <v>0</v>
      </c>
      <c r="L15" s="46">
        <f t="shared" si="3"/>
        <v>0</v>
      </c>
      <c r="M15" s="46">
        <f t="shared" si="3"/>
        <v>0</v>
      </c>
      <c r="N15" s="46">
        <f t="shared" si="3"/>
        <v>0</v>
      </c>
      <c r="O15" s="47">
        <f t="shared" si="3"/>
        <v>0</v>
      </c>
      <c r="P15" s="48">
        <f t="shared" si="3"/>
        <v>0</v>
      </c>
    </row>
    <row r="16" spans="1:16" ht="21.95" customHeight="1" x14ac:dyDescent="0.3">
      <c r="B16" s="49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1"/>
    </row>
    <row r="17" spans="2:16" ht="21.95" customHeight="1" x14ac:dyDescent="0.2">
      <c r="B17" s="36" t="s">
        <v>12</v>
      </c>
      <c r="C17" s="37" t="s">
        <v>5</v>
      </c>
      <c r="D17" s="38">
        <v>0</v>
      </c>
      <c r="E17" s="39">
        <v>0</v>
      </c>
      <c r="F17" s="38">
        <v>0</v>
      </c>
      <c r="G17" s="39">
        <v>0</v>
      </c>
      <c r="H17" s="38">
        <v>0</v>
      </c>
      <c r="I17" s="39">
        <v>0</v>
      </c>
      <c r="J17" s="38">
        <v>0</v>
      </c>
      <c r="K17" s="39">
        <v>0</v>
      </c>
      <c r="L17" s="38">
        <v>0</v>
      </c>
      <c r="M17" s="39">
        <v>0</v>
      </c>
      <c r="N17" s="38">
        <v>0</v>
      </c>
      <c r="O17" s="39">
        <v>0</v>
      </c>
      <c r="P17" s="40">
        <f t="shared" ref="P17:P18" si="4">SUM(D17:O17)</f>
        <v>0</v>
      </c>
    </row>
    <row r="18" spans="2:16" ht="21.95" customHeight="1" x14ac:dyDescent="0.2">
      <c r="B18" s="36"/>
      <c r="C18" s="41" t="s">
        <v>6</v>
      </c>
      <c r="D18" s="42">
        <v>0</v>
      </c>
      <c r="E18" s="43">
        <v>0</v>
      </c>
      <c r="F18" s="42">
        <v>0</v>
      </c>
      <c r="G18" s="43">
        <v>0</v>
      </c>
      <c r="H18" s="42">
        <v>0</v>
      </c>
      <c r="I18" s="43">
        <v>0</v>
      </c>
      <c r="J18" s="42">
        <v>0</v>
      </c>
      <c r="K18" s="43">
        <v>0</v>
      </c>
      <c r="L18" s="42">
        <v>0</v>
      </c>
      <c r="M18" s="43">
        <v>0</v>
      </c>
      <c r="N18" s="42">
        <v>0</v>
      </c>
      <c r="O18" s="43">
        <v>0</v>
      </c>
      <c r="P18" s="44">
        <f t="shared" si="4"/>
        <v>0</v>
      </c>
    </row>
    <row r="19" spans="2:16" ht="21.95" customHeight="1" x14ac:dyDescent="0.2">
      <c r="B19" s="36"/>
      <c r="C19" s="45" t="s">
        <v>7</v>
      </c>
      <c r="D19" s="46">
        <f>IF(D18="","",IF(AND(D18=0,D17=0),0%,IF(AND(D18&lt;&gt;0,D17=0),"%",(D18-D17)/D17)))</f>
        <v>0</v>
      </c>
      <c r="E19" s="46">
        <f t="shared" ref="E19:P19" si="5">IF(E18="","",IF(AND(E18=0,E17=0),0%,IF(AND(E18&lt;&gt;0,E17=0),"%",(E18-E17)/E17)))</f>
        <v>0</v>
      </c>
      <c r="F19" s="46">
        <f t="shared" si="5"/>
        <v>0</v>
      </c>
      <c r="G19" s="46">
        <f t="shared" si="5"/>
        <v>0</v>
      </c>
      <c r="H19" s="46">
        <f t="shared" si="5"/>
        <v>0</v>
      </c>
      <c r="I19" s="46">
        <f t="shared" si="5"/>
        <v>0</v>
      </c>
      <c r="J19" s="46">
        <f t="shared" si="5"/>
        <v>0</v>
      </c>
      <c r="K19" s="46">
        <f t="shared" si="5"/>
        <v>0</v>
      </c>
      <c r="L19" s="46">
        <f t="shared" si="5"/>
        <v>0</v>
      </c>
      <c r="M19" s="46">
        <f t="shared" si="5"/>
        <v>0</v>
      </c>
      <c r="N19" s="46">
        <f t="shared" si="5"/>
        <v>0</v>
      </c>
      <c r="O19" s="47">
        <f t="shared" si="5"/>
        <v>0</v>
      </c>
      <c r="P19" s="48">
        <f t="shared" si="5"/>
        <v>0</v>
      </c>
    </row>
    <row r="20" spans="2:16" ht="21.95" customHeight="1" x14ac:dyDescent="0.3">
      <c r="B20" s="49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1"/>
    </row>
    <row r="21" spans="2:16" ht="21.95" customHeight="1" x14ac:dyDescent="0.2">
      <c r="B21" s="36" t="s">
        <v>13</v>
      </c>
      <c r="C21" s="37" t="s">
        <v>5</v>
      </c>
      <c r="D21" s="38">
        <v>0</v>
      </c>
      <c r="E21" s="39">
        <v>0</v>
      </c>
      <c r="F21" s="38">
        <v>0</v>
      </c>
      <c r="G21" s="39">
        <v>0</v>
      </c>
      <c r="H21" s="38">
        <v>0</v>
      </c>
      <c r="I21" s="39">
        <v>0</v>
      </c>
      <c r="J21" s="38">
        <v>0</v>
      </c>
      <c r="K21" s="39">
        <v>0</v>
      </c>
      <c r="L21" s="38">
        <v>0</v>
      </c>
      <c r="M21" s="39">
        <v>0</v>
      </c>
      <c r="N21" s="38">
        <v>0</v>
      </c>
      <c r="O21" s="39">
        <v>0</v>
      </c>
      <c r="P21" s="40">
        <f t="shared" ref="P21" si="6">SUM(D21:O21)</f>
        <v>0</v>
      </c>
    </row>
    <row r="22" spans="2:16" ht="21.95" customHeight="1" x14ac:dyDescent="0.2">
      <c r="B22" s="36"/>
      <c r="C22" s="41" t="s">
        <v>6</v>
      </c>
      <c r="D22" s="42">
        <v>0</v>
      </c>
      <c r="E22" s="43">
        <v>0</v>
      </c>
      <c r="F22" s="42">
        <v>0</v>
      </c>
      <c r="G22" s="43">
        <v>0</v>
      </c>
      <c r="H22" s="42">
        <v>0</v>
      </c>
      <c r="I22" s="43">
        <v>0</v>
      </c>
      <c r="J22" s="42">
        <v>0</v>
      </c>
      <c r="K22" s="43">
        <v>0</v>
      </c>
      <c r="L22" s="42">
        <v>0</v>
      </c>
      <c r="M22" s="43">
        <v>0</v>
      </c>
      <c r="N22" s="42">
        <v>0</v>
      </c>
      <c r="O22" s="43">
        <v>0</v>
      </c>
      <c r="P22" s="44">
        <f>SUM(D22:O22)</f>
        <v>0</v>
      </c>
    </row>
    <row r="23" spans="2:16" ht="21.95" customHeight="1" x14ac:dyDescent="0.2">
      <c r="B23" s="36"/>
      <c r="C23" s="45" t="s">
        <v>7</v>
      </c>
      <c r="D23" s="46">
        <f>IF(D22="","",IF(AND(D22=0,D21=0),0%,IF(AND(D22&lt;&gt;0,D21=0),"%",(D22-D21)/D21)))</f>
        <v>0</v>
      </c>
      <c r="E23" s="46">
        <f t="shared" ref="E23:P23" si="7">IF(E22="","",IF(AND(E22=0,E21=0),0%,IF(AND(E22&lt;&gt;0,E21=0),"%",(E22-E21)/E21)))</f>
        <v>0</v>
      </c>
      <c r="F23" s="46">
        <f t="shared" si="7"/>
        <v>0</v>
      </c>
      <c r="G23" s="46">
        <f t="shared" si="7"/>
        <v>0</v>
      </c>
      <c r="H23" s="46">
        <f t="shared" si="7"/>
        <v>0</v>
      </c>
      <c r="I23" s="46">
        <f t="shared" si="7"/>
        <v>0</v>
      </c>
      <c r="J23" s="46">
        <f t="shared" si="7"/>
        <v>0</v>
      </c>
      <c r="K23" s="46">
        <f t="shared" si="7"/>
        <v>0</v>
      </c>
      <c r="L23" s="46">
        <f t="shared" si="7"/>
        <v>0</v>
      </c>
      <c r="M23" s="46">
        <f t="shared" si="7"/>
        <v>0</v>
      </c>
      <c r="N23" s="46">
        <f t="shared" si="7"/>
        <v>0</v>
      </c>
      <c r="O23" s="47">
        <f t="shared" si="7"/>
        <v>0</v>
      </c>
      <c r="P23" s="48">
        <f t="shared" si="7"/>
        <v>0</v>
      </c>
    </row>
    <row r="24" spans="2:16" ht="21.95" customHeight="1" x14ac:dyDescent="0.3">
      <c r="B24" s="49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1"/>
    </row>
    <row r="25" spans="2:16" ht="21.95" customHeight="1" x14ac:dyDescent="0.2">
      <c r="B25" s="36" t="s">
        <v>14</v>
      </c>
      <c r="C25" s="37" t="s">
        <v>5</v>
      </c>
      <c r="D25" s="38">
        <v>0</v>
      </c>
      <c r="E25" s="39">
        <v>0</v>
      </c>
      <c r="F25" s="38">
        <v>0</v>
      </c>
      <c r="G25" s="39">
        <v>0</v>
      </c>
      <c r="H25" s="38">
        <v>0</v>
      </c>
      <c r="I25" s="39">
        <v>0</v>
      </c>
      <c r="J25" s="38">
        <v>0</v>
      </c>
      <c r="K25" s="39">
        <v>0</v>
      </c>
      <c r="L25" s="38">
        <v>0</v>
      </c>
      <c r="M25" s="39">
        <v>0</v>
      </c>
      <c r="N25" s="38">
        <v>0</v>
      </c>
      <c r="O25" s="39">
        <v>0</v>
      </c>
      <c r="P25" s="40">
        <f t="shared" ref="P25:P26" si="8">SUM(D25:O25)</f>
        <v>0</v>
      </c>
    </row>
    <row r="26" spans="2:16" ht="21.95" customHeight="1" x14ac:dyDescent="0.2">
      <c r="B26" s="36"/>
      <c r="C26" s="41" t="s">
        <v>6</v>
      </c>
      <c r="D26" s="42">
        <v>0</v>
      </c>
      <c r="E26" s="43">
        <v>0</v>
      </c>
      <c r="F26" s="42">
        <v>0</v>
      </c>
      <c r="G26" s="43">
        <v>0</v>
      </c>
      <c r="H26" s="42">
        <v>0</v>
      </c>
      <c r="I26" s="43">
        <v>0</v>
      </c>
      <c r="J26" s="42">
        <v>0</v>
      </c>
      <c r="K26" s="43">
        <v>0</v>
      </c>
      <c r="L26" s="42">
        <v>0</v>
      </c>
      <c r="M26" s="43">
        <v>0</v>
      </c>
      <c r="N26" s="42">
        <v>0</v>
      </c>
      <c r="O26" s="43">
        <v>0</v>
      </c>
      <c r="P26" s="44">
        <f t="shared" si="8"/>
        <v>0</v>
      </c>
    </row>
    <row r="27" spans="2:16" ht="21.95" customHeight="1" x14ac:dyDescent="0.2">
      <c r="B27" s="36"/>
      <c r="C27" s="45" t="s">
        <v>7</v>
      </c>
      <c r="D27" s="46">
        <f>IF(D26="","",IF(AND(D26=0,D25=0),0%,IF(AND(D26&lt;&gt;0,D25=0),"%",(D26-D25)/D25)))</f>
        <v>0</v>
      </c>
      <c r="E27" s="46">
        <f t="shared" ref="E27:P27" si="9">IF(E26="","",IF(AND(E26=0,E25=0),0%,IF(AND(E26&lt;&gt;0,E25=0),"%",(E26-E25)/E25)))</f>
        <v>0</v>
      </c>
      <c r="F27" s="46">
        <f t="shared" si="9"/>
        <v>0</v>
      </c>
      <c r="G27" s="46">
        <f t="shared" si="9"/>
        <v>0</v>
      </c>
      <c r="H27" s="46">
        <f t="shared" si="9"/>
        <v>0</v>
      </c>
      <c r="I27" s="46">
        <f t="shared" si="9"/>
        <v>0</v>
      </c>
      <c r="J27" s="46">
        <f t="shared" si="9"/>
        <v>0</v>
      </c>
      <c r="K27" s="46">
        <f t="shared" si="9"/>
        <v>0</v>
      </c>
      <c r="L27" s="46">
        <f t="shared" si="9"/>
        <v>0</v>
      </c>
      <c r="M27" s="46">
        <f t="shared" si="9"/>
        <v>0</v>
      </c>
      <c r="N27" s="46">
        <f t="shared" si="9"/>
        <v>0</v>
      </c>
      <c r="O27" s="47">
        <f t="shared" si="9"/>
        <v>0</v>
      </c>
      <c r="P27" s="48">
        <f t="shared" si="9"/>
        <v>0</v>
      </c>
    </row>
    <row r="28" spans="2:16" ht="21.95" customHeight="1" x14ac:dyDescent="0.3"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1"/>
    </row>
    <row r="29" spans="2:16" ht="21.95" customHeight="1" x14ac:dyDescent="0.2">
      <c r="B29" s="36" t="s">
        <v>15</v>
      </c>
      <c r="C29" s="37" t="s">
        <v>5</v>
      </c>
      <c r="D29" s="38">
        <v>0</v>
      </c>
      <c r="E29" s="39">
        <v>0</v>
      </c>
      <c r="F29" s="38">
        <v>0</v>
      </c>
      <c r="G29" s="39">
        <v>0</v>
      </c>
      <c r="H29" s="38">
        <v>0</v>
      </c>
      <c r="I29" s="39">
        <v>0</v>
      </c>
      <c r="J29" s="38">
        <v>0</v>
      </c>
      <c r="K29" s="39">
        <v>0</v>
      </c>
      <c r="L29" s="38">
        <v>0</v>
      </c>
      <c r="M29" s="39">
        <v>0</v>
      </c>
      <c r="N29" s="38">
        <v>0</v>
      </c>
      <c r="O29" s="39">
        <v>0</v>
      </c>
      <c r="P29" s="40">
        <f t="shared" ref="P29:P30" si="10">SUM(D29:O29)</f>
        <v>0</v>
      </c>
    </row>
    <row r="30" spans="2:16" ht="21.95" customHeight="1" x14ac:dyDescent="0.2">
      <c r="B30" s="36"/>
      <c r="C30" s="41" t="s">
        <v>6</v>
      </c>
      <c r="D30" s="42">
        <v>0</v>
      </c>
      <c r="E30" s="43">
        <v>0</v>
      </c>
      <c r="F30" s="42">
        <v>0</v>
      </c>
      <c r="G30" s="43">
        <v>0</v>
      </c>
      <c r="H30" s="42">
        <v>0</v>
      </c>
      <c r="I30" s="43">
        <v>0</v>
      </c>
      <c r="J30" s="42">
        <v>0</v>
      </c>
      <c r="K30" s="43">
        <v>0</v>
      </c>
      <c r="L30" s="42">
        <v>0</v>
      </c>
      <c r="M30" s="43">
        <v>0</v>
      </c>
      <c r="N30" s="42">
        <v>0</v>
      </c>
      <c r="O30" s="43">
        <v>0</v>
      </c>
      <c r="P30" s="44">
        <f t="shared" si="10"/>
        <v>0</v>
      </c>
    </row>
    <row r="31" spans="2:16" ht="21.95" customHeight="1" x14ac:dyDescent="0.2">
      <c r="B31" s="36"/>
      <c r="C31" s="45" t="s">
        <v>7</v>
      </c>
      <c r="D31" s="46">
        <f>IF(D30="","",IF(AND(D30=0,D29=0),0%,IF(AND(D30&lt;&gt;0,D29=0),"%",(D30-D29)/D29)))</f>
        <v>0</v>
      </c>
      <c r="E31" s="46">
        <f t="shared" ref="E31:P31" si="11">IF(E30="","",IF(AND(E30=0,E29=0),0%,IF(AND(E30&lt;&gt;0,E29=0),"%",(E30-E29)/E29)))</f>
        <v>0</v>
      </c>
      <c r="F31" s="46">
        <f t="shared" si="11"/>
        <v>0</v>
      </c>
      <c r="G31" s="46">
        <f t="shared" si="11"/>
        <v>0</v>
      </c>
      <c r="H31" s="46">
        <f t="shared" si="11"/>
        <v>0</v>
      </c>
      <c r="I31" s="46">
        <f t="shared" si="11"/>
        <v>0</v>
      </c>
      <c r="J31" s="46">
        <f t="shared" si="11"/>
        <v>0</v>
      </c>
      <c r="K31" s="46">
        <f t="shared" si="11"/>
        <v>0</v>
      </c>
      <c r="L31" s="46">
        <f t="shared" si="11"/>
        <v>0</v>
      </c>
      <c r="M31" s="46">
        <f t="shared" si="11"/>
        <v>0</v>
      </c>
      <c r="N31" s="46">
        <f t="shared" si="11"/>
        <v>0</v>
      </c>
      <c r="O31" s="47">
        <f t="shared" si="11"/>
        <v>0</v>
      </c>
      <c r="P31" s="48">
        <f t="shared" si="11"/>
        <v>0</v>
      </c>
    </row>
    <row r="32" spans="2:16" ht="21.95" customHeight="1" x14ac:dyDescent="0.3">
      <c r="B32" s="49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1"/>
    </row>
    <row r="33" spans="2:16" ht="21.95" customHeight="1" x14ac:dyDescent="0.2">
      <c r="B33" s="36" t="s">
        <v>16</v>
      </c>
      <c r="C33" s="37" t="s">
        <v>5</v>
      </c>
      <c r="D33" s="38">
        <v>0</v>
      </c>
      <c r="E33" s="39">
        <v>0</v>
      </c>
      <c r="F33" s="38">
        <v>0</v>
      </c>
      <c r="G33" s="39">
        <v>0</v>
      </c>
      <c r="H33" s="38">
        <v>0</v>
      </c>
      <c r="I33" s="39">
        <v>0</v>
      </c>
      <c r="J33" s="38">
        <v>0</v>
      </c>
      <c r="K33" s="39">
        <v>0</v>
      </c>
      <c r="L33" s="38">
        <v>0</v>
      </c>
      <c r="M33" s="39">
        <v>0</v>
      </c>
      <c r="N33" s="38">
        <v>0</v>
      </c>
      <c r="O33" s="39">
        <v>0</v>
      </c>
      <c r="P33" s="40">
        <f t="shared" ref="P33:P34" si="12">SUM(D33:O33)</f>
        <v>0</v>
      </c>
    </row>
    <row r="34" spans="2:16" ht="21.95" customHeight="1" x14ac:dyDescent="0.2">
      <c r="B34" s="36"/>
      <c r="C34" s="41" t="s">
        <v>6</v>
      </c>
      <c r="D34" s="42">
        <v>0</v>
      </c>
      <c r="E34" s="43">
        <v>0</v>
      </c>
      <c r="F34" s="42">
        <v>0</v>
      </c>
      <c r="G34" s="43">
        <v>0</v>
      </c>
      <c r="H34" s="42">
        <v>0</v>
      </c>
      <c r="I34" s="43">
        <v>0</v>
      </c>
      <c r="J34" s="42">
        <v>0</v>
      </c>
      <c r="K34" s="43">
        <v>0</v>
      </c>
      <c r="L34" s="42">
        <v>0</v>
      </c>
      <c r="M34" s="43">
        <v>0</v>
      </c>
      <c r="N34" s="42">
        <v>0</v>
      </c>
      <c r="O34" s="43">
        <v>0</v>
      </c>
      <c r="P34" s="44">
        <f t="shared" si="12"/>
        <v>0</v>
      </c>
    </row>
    <row r="35" spans="2:16" ht="21.95" customHeight="1" x14ac:dyDescent="0.2">
      <c r="B35" s="36"/>
      <c r="C35" s="45" t="s">
        <v>7</v>
      </c>
      <c r="D35" s="46">
        <f>IF(D34="","",IF(AND(D34=0,D33=0),0%,IF(AND(D34&lt;&gt;0,D33=0),"%",(D34-D33)/D33)))</f>
        <v>0</v>
      </c>
      <c r="E35" s="46">
        <f t="shared" ref="E35:P35" si="13">IF(E34="","",IF(AND(E34=0,E33=0),0%,IF(AND(E34&lt;&gt;0,E33=0),"%",(E34-E33)/E33)))</f>
        <v>0</v>
      </c>
      <c r="F35" s="46">
        <f t="shared" si="13"/>
        <v>0</v>
      </c>
      <c r="G35" s="46">
        <f t="shared" si="13"/>
        <v>0</v>
      </c>
      <c r="H35" s="46">
        <f t="shared" si="13"/>
        <v>0</v>
      </c>
      <c r="I35" s="46">
        <f t="shared" si="13"/>
        <v>0</v>
      </c>
      <c r="J35" s="46">
        <f t="shared" si="13"/>
        <v>0</v>
      </c>
      <c r="K35" s="46">
        <f t="shared" si="13"/>
        <v>0</v>
      </c>
      <c r="L35" s="46">
        <f t="shared" si="13"/>
        <v>0</v>
      </c>
      <c r="M35" s="46">
        <f t="shared" si="13"/>
        <v>0</v>
      </c>
      <c r="N35" s="46">
        <f t="shared" si="13"/>
        <v>0</v>
      </c>
      <c r="O35" s="47">
        <f t="shared" si="13"/>
        <v>0</v>
      </c>
      <c r="P35" s="48">
        <f t="shared" si="13"/>
        <v>0</v>
      </c>
    </row>
    <row r="36" spans="2:16" ht="21.95" customHeight="1" x14ac:dyDescent="0.3"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1"/>
    </row>
    <row r="37" spans="2:16" ht="21.95" customHeight="1" x14ac:dyDescent="0.2">
      <c r="B37" s="36" t="s">
        <v>17</v>
      </c>
      <c r="C37" s="37" t="s">
        <v>5</v>
      </c>
      <c r="D37" s="38">
        <v>0</v>
      </c>
      <c r="E37" s="39">
        <v>0</v>
      </c>
      <c r="F37" s="38">
        <v>0</v>
      </c>
      <c r="G37" s="39">
        <v>0</v>
      </c>
      <c r="H37" s="38">
        <v>0</v>
      </c>
      <c r="I37" s="39">
        <v>0</v>
      </c>
      <c r="J37" s="38">
        <v>0</v>
      </c>
      <c r="K37" s="39">
        <v>0</v>
      </c>
      <c r="L37" s="38">
        <v>0</v>
      </c>
      <c r="M37" s="39">
        <v>0</v>
      </c>
      <c r="N37" s="38">
        <v>0</v>
      </c>
      <c r="O37" s="39">
        <v>0</v>
      </c>
      <c r="P37" s="40">
        <f t="shared" ref="P37:P38" si="14">SUM(D37:O37)</f>
        <v>0</v>
      </c>
    </row>
    <row r="38" spans="2:16" ht="21.95" customHeight="1" x14ac:dyDescent="0.2">
      <c r="B38" s="36"/>
      <c r="C38" s="41" t="s">
        <v>6</v>
      </c>
      <c r="D38" s="42">
        <v>0</v>
      </c>
      <c r="E38" s="43">
        <v>0</v>
      </c>
      <c r="F38" s="42">
        <v>0</v>
      </c>
      <c r="G38" s="43">
        <v>0</v>
      </c>
      <c r="H38" s="42">
        <v>0</v>
      </c>
      <c r="I38" s="43">
        <v>0</v>
      </c>
      <c r="J38" s="42">
        <v>0</v>
      </c>
      <c r="K38" s="43">
        <v>0</v>
      </c>
      <c r="L38" s="42">
        <v>0</v>
      </c>
      <c r="M38" s="43">
        <v>0</v>
      </c>
      <c r="N38" s="42">
        <v>0</v>
      </c>
      <c r="O38" s="43">
        <v>0</v>
      </c>
      <c r="P38" s="44">
        <f t="shared" si="14"/>
        <v>0</v>
      </c>
    </row>
    <row r="39" spans="2:16" ht="21.95" customHeight="1" x14ac:dyDescent="0.2">
      <c r="B39" s="36"/>
      <c r="C39" s="45" t="s">
        <v>7</v>
      </c>
      <c r="D39" s="46">
        <f>IF(D38="","",IF(AND(D38=0,D37=0),0%,IF(AND(D38&lt;&gt;0,D37=0),"%",(D38-D37)/D37)))</f>
        <v>0</v>
      </c>
      <c r="E39" s="46">
        <f t="shared" ref="E39:P39" si="15">IF(E38="","",IF(AND(E38=0,E37=0),0%,IF(AND(E38&lt;&gt;0,E37=0),"%",(E38-E37)/E37)))</f>
        <v>0</v>
      </c>
      <c r="F39" s="46">
        <f t="shared" si="15"/>
        <v>0</v>
      </c>
      <c r="G39" s="46">
        <f t="shared" si="15"/>
        <v>0</v>
      </c>
      <c r="H39" s="46">
        <f t="shared" si="15"/>
        <v>0</v>
      </c>
      <c r="I39" s="46">
        <f t="shared" si="15"/>
        <v>0</v>
      </c>
      <c r="J39" s="46">
        <f t="shared" si="15"/>
        <v>0</v>
      </c>
      <c r="K39" s="46">
        <f t="shared" si="15"/>
        <v>0</v>
      </c>
      <c r="L39" s="46">
        <f t="shared" si="15"/>
        <v>0</v>
      </c>
      <c r="M39" s="46">
        <f t="shared" si="15"/>
        <v>0</v>
      </c>
      <c r="N39" s="46">
        <f t="shared" si="15"/>
        <v>0</v>
      </c>
      <c r="O39" s="47">
        <f t="shared" si="15"/>
        <v>0</v>
      </c>
      <c r="P39" s="48">
        <f t="shared" si="15"/>
        <v>0</v>
      </c>
    </row>
    <row r="40" spans="2:16" ht="21.95" customHeight="1" x14ac:dyDescent="0.3"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1"/>
    </row>
    <row r="41" spans="2:16" ht="21.95" customHeight="1" x14ac:dyDescent="0.2">
      <c r="B41" s="36" t="s">
        <v>18</v>
      </c>
      <c r="C41" s="37" t="s">
        <v>5</v>
      </c>
      <c r="D41" s="38">
        <v>0</v>
      </c>
      <c r="E41" s="39">
        <v>0</v>
      </c>
      <c r="F41" s="38">
        <v>0</v>
      </c>
      <c r="G41" s="39">
        <v>0</v>
      </c>
      <c r="H41" s="38">
        <v>0</v>
      </c>
      <c r="I41" s="39">
        <v>0</v>
      </c>
      <c r="J41" s="38">
        <v>0</v>
      </c>
      <c r="K41" s="39">
        <v>0</v>
      </c>
      <c r="L41" s="38">
        <v>0</v>
      </c>
      <c r="M41" s="39">
        <v>0</v>
      </c>
      <c r="N41" s="38">
        <v>0</v>
      </c>
      <c r="O41" s="39">
        <v>0</v>
      </c>
      <c r="P41" s="40">
        <f t="shared" ref="P41:P42" si="16">SUM(D41:O41)</f>
        <v>0</v>
      </c>
    </row>
    <row r="42" spans="2:16" ht="21.95" customHeight="1" x14ac:dyDescent="0.2">
      <c r="B42" s="36"/>
      <c r="C42" s="41" t="s">
        <v>6</v>
      </c>
      <c r="D42" s="42">
        <v>0</v>
      </c>
      <c r="E42" s="43">
        <v>0</v>
      </c>
      <c r="F42" s="42">
        <v>0</v>
      </c>
      <c r="G42" s="43">
        <v>0</v>
      </c>
      <c r="H42" s="42">
        <v>0</v>
      </c>
      <c r="I42" s="43">
        <v>0</v>
      </c>
      <c r="J42" s="42">
        <v>0</v>
      </c>
      <c r="K42" s="43">
        <v>0</v>
      </c>
      <c r="L42" s="42">
        <v>0</v>
      </c>
      <c r="M42" s="43">
        <v>0</v>
      </c>
      <c r="N42" s="42">
        <v>0</v>
      </c>
      <c r="O42" s="43">
        <v>0</v>
      </c>
      <c r="P42" s="44">
        <f t="shared" si="16"/>
        <v>0</v>
      </c>
    </row>
    <row r="43" spans="2:16" ht="21.95" customHeight="1" x14ac:dyDescent="0.2">
      <c r="B43" s="36"/>
      <c r="C43" s="45" t="s">
        <v>7</v>
      </c>
      <c r="D43" s="46">
        <f>IF(D42="","",IF(AND(D42=0,D41=0),0%,IF(AND(D42&lt;&gt;0,D41=0),"%",(D42-D41)/D41)))</f>
        <v>0</v>
      </c>
      <c r="E43" s="46">
        <f t="shared" ref="E43:P43" si="17">IF(E42="","",IF(AND(E42=0,E41=0),0%,IF(AND(E42&lt;&gt;0,E41=0),"%",(E42-E41)/E41)))</f>
        <v>0</v>
      </c>
      <c r="F43" s="46">
        <f t="shared" si="17"/>
        <v>0</v>
      </c>
      <c r="G43" s="46">
        <f t="shared" si="17"/>
        <v>0</v>
      </c>
      <c r="H43" s="46">
        <f t="shared" si="17"/>
        <v>0</v>
      </c>
      <c r="I43" s="46">
        <f t="shared" si="17"/>
        <v>0</v>
      </c>
      <c r="J43" s="46">
        <f t="shared" si="17"/>
        <v>0</v>
      </c>
      <c r="K43" s="46">
        <f t="shared" si="17"/>
        <v>0</v>
      </c>
      <c r="L43" s="46">
        <f t="shared" si="17"/>
        <v>0</v>
      </c>
      <c r="M43" s="46">
        <f t="shared" si="17"/>
        <v>0</v>
      </c>
      <c r="N43" s="46">
        <f t="shared" si="17"/>
        <v>0</v>
      </c>
      <c r="O43" s="47">
        <f t="shared" si="17"/>
        <v>0</v>
      </c>
      <c r="P43" s="48">
        <f t="shared" si="17"/>
        <v>0</v>
      </c>
    </row>
    <row r="44" spans="2:16" ht="21.95" customHeight="1" x14ac:dyDescent="0.3"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1"/>
    </row>
    <row r="45" spans="2:16" ht="21.95" customHeight="1" x14ac:dyDescent="0.2">
      <c r="B45" s="36" t="s">
        <v>19</v>
      </c>
      <c r="C45" s="37" t="s">
        <v>5</v>
      </c>
      <c r="D45" s="38">
        <v>0</v>
      </c>
      <c r="E45" s="39">
        <v>0</v>
      </c>
      <c r="F45" s="38">
        <v>0</v>
      </c>
      <c r="G45" s="39">
        <v>0</v>
      </c>
      <c r="H45" s="38">
        <v>0</v>
      </c>
      <c r="I45" s="39">
        <v>0</v>
      </c>
      <c r="J45" s="38">
        <v>0</v>
      </c>
      <c r="K45" s="39">
        <v>0</v>
      </c>
      <c r="L45" s="38">
        <v>0</v>
      </c>
      <c r="M45" s="39">
        <v>0</v>
      </c>
      <c r="N45" s="38">
        <v>0</v>
      </c>
      <c r="O45" s="39">
        <v>0</v>
      </c>
      <c r="P45" s="40">
        <f t="shared" ref="P45:P46" si="18">SUM(D45:O45)</f>
        <v>0</v>
      </c>
    </row>
    <row r="46" spans="2:16" ht="21.95" customHeight="1" x14ac:dyDescent="0.2">
      <c r="B46" s="36"/>
      <c r="C46" s="41" t="s">
        <v>6</v>
      </c>
      <c r="D46" s="42">
        <v>0</v>
      </c>
      <c r="E46" s="43">
        <v>0</v>
      </c>
      <c r="F46" s="42">
        <v>0</v>
      </c>
      <c r="G46" s="43">
        <v>0</v>
      </c>
      <c r="H46" s="42">
        <v>0</v>
      </c>
      <c r="I46" s="43">
        <v>0</v>
      </c>
      <c r="J46" s="42">
        <v>0</v>
      </c>
      <c r="K46" s="43">
        <v>0</v>
      </c>
      <c r="L46" s="42">
        <v>0</v>
      </c>
      <c r="M46" s="43">
        <v>0</v>
      </c>
      <c r="N46" s="42">
        <v>0</v>
      </c>
      <c r="O46" s="43">
        <v>0</v>
      </c>
      <c r="P46" s="44">
        <f t="shared" si="18"/>
        <v>0</v>
      </c>
    </row>
    <row r="47" spans="2:16" ht="21.95" customHeight="1" x14ac:dyDescent="0.2">
      <c r="B47" s="36"/>
      <c r="C47" s="45" t="s">
        <v>7</v>
      </c>
      <c r="D47" s="46">
        <f>IF(D46="","",IF(AND(D46=0,D45=0),0%,IF(AND(D46&lt;&gt;0,D45=0),"%",(D46-D45)/D45)))</f>
        <v>0</v>
      </c>
      <c r="E47" s="46">
        <f t="shared" ref="E47:P47" si="19">IF(E46="","",IF(AND(E46=0,E45=0),0%,IF(AND(E46&lt;&gt;0,E45=0),"%",(E46-E45)/E45)))</f>
        <v>0</v>
      </c>
      <c r="F47" s="46">
        <f t="shared" si="19"/>
        <v>0</v>
      </c>
      <c r="G47" s="46">
        <f t="shared" si="19"/>
        <v>0</v>
      </c>
      <c r="H47" s="46">
        <f t="shared" si="19"/>
        <v>0</v>
      </c>
      <c r="I47" s="46">
        <f t="shared" si="19"/>
        <v>0</v>
      </c>
      <c r="J47" s="46">
        <f t="shared" si="19"/>
        <v>0</v>
      </c>
      <c r="K47" s="46">
        <f t="shared" si="19"/>
        <v>0</v>
      </c>
      <c r="L47" s="46">
        <f t="shared" si="19"/>
        <v>0</v>
      </c>
      <c r="M47" s="46">
        <f t="shared" si="19"/>
        <v>0</v>
      </c>
      <c r="N47" s="46">
        <f t="shared" si="19"/>
        <v>0</v>
      </c>
      <c r="O47" s="47">
        <f t="shared" si="19"/>
        <v>0</v>
      </c>
      <c r="P47" s="48">
        <f t="shared" si="19"/>
        <v>0</v>
      </c>
    </row>
    <row r="48" spans="2:16" ht="21.95" customHeight="1" x14ac:dyDescent="0.3">
      <c r="B48" s="49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1"/>
    </row>
    <row r="49" spans="2:16" ht="21.95" customHeight="1" x14ac:dyDescent="0.2">
      <c r="B49" s="36" t="s">
        <v>20</v>
      </c>
      <c r="C49" s="37" t="s">
        <v>5</v>
      </c>
      <c r="D49" s="38">
        <v>0</v>
      </c>
      <c r="E49" s="39">
        <v>0</v>
      </c>
      <c r="F49" s="38">
        <v>0</v>
      </c>
      <c r="G49" s="39">
        <v>0</v>
      </c>
      <c r="H49" s="38">
        <v>0</v>
      </c>
      <c r="I49" s="39">
        <v>0</v>
      </c>
      <c r="J49" s="38">
        <v>0</v>
      </c>
      <c r="K49" s="39">
        <v>0</v>
      </c>
      <c r="L49" s="38">
        <v>0</v>
      </c>
      <c r="M49" s="39">
        <v>0</v>
      </c>
      <c r="N49" s="38">
        <v>0</v>
      </c>
      <c r="O49" s="39">
        <v>0</v>
      </c>
      <c r="P49" s="40">
        <f t="shared" ref="P49:P50" si="20">SUM(D49:O49)</f>
        <v>0</v>
      </c>
    </row>
    <row r="50" spans="2:16" ht="21.95" customHeight="1" x14ac:dyDescent="0.2">
      <c r="B50" s="36"/>
      <c r="C50" s="41" t="s">
        <v>6</v>
      </c>
      <c r="D50" s="42">
        <v>0</v>
      </c>
      <c r="E50" s="43">
        <v>0</v>
      </c>
      <c r="F50" s="42">
        <v>0</v>
      </c>
      <c r="G50" s="43">
        <v>0</v>
      </c>
      <c r="H50" s="42">
        <v>0</v>
      </c>
      <c r="I50" s="43">
        <v>0</v>
      </c>
      <c r="J50" s="42">
        <v>0</v>
      </c>
      <c r="K50" s="43">
        <v>0</v>
      </c>
      <c r="L50" s="42">
        <v>0</v>
      </c>
      <c r="M50" s="43">
        <v>0</v>
      </c>
      <c r="N50" s="42">
        <v>0</v>
      </c>
      <c r="O50" s="43">
        <v>0</v>
      </c>
      <c r="P50" s="44">
        <f t="shared" si="20"/>
        <v>0</v>
      </c>
    </row>
    <row r="51" spans="2:16" ht="21.95" customHeight="1" x14ac:dyDescent="0.2">
      <c r="B51" s="36"/>
      <c r="C51" s="45" t="s">
        <v>7</v>
      </c>
      <c r="D51" s="46">
        <f>IF(D50="","",IF(AND(D50=0,D49=0),0%,IF(AND(D50&lt;&gt;0,D49=0),"%",(D50-D49)/D49)))</f>
        <v>0</v>
      </c>
      <c r="E51" s="46">
        <f t="shared" ref="E51:P51" si="21">IF(E50="","",IF(AND(E50=0,E49=0),0%,IF(AND(E50&lt;&gt;0,E49=0),"%",(E50-E49)/E49)))</f>
        <v>0</v>
      </c>
      <c r="F51" s="46">
        <f t="shared" si="21"/>
        <v>0</v>
      </c>
      <c r="G51" s="46">
        <f t="shared" si="21"/>
        <v>0</v>
      </c>
      <c r="H51" s="46">
        <f t="shared" si="21"/>
        <v>0</v>
      </c>
      <c r="I51" s="46">
        <f t="shared" si="21"/>
        <v>0</v>
      </c>
      <c r="J51" s="46">
        <f t="shared" si="21"/>
        <v>0</v>
      </c>
      <c r="K51" s="46">
        <f t="shared" si="21"/>
        <v>0</v>
      </c>
      <c r="L51" s="46">
        <f t="shared" si="21"/>
        <v>0</v>
      </c>
      <c r="M51" s="46">
        <f t="shared" si="21"/>
        <v>0</v>
      </c>
      <c r="N51" s="46">
        <f t="shared" si="21"/>
        <v>0</v>
      </c>
      <c r="O51" s="47">
        <f t="shared" si="21"/>
        <v>0</v>
      </c>
      <c r="P51" s="48">
        <f t="shared" si="21"/>
        <v>0</v>
      </c>
    </row>
    <row r="52" spans="2:16" ht="21.95" customHeight="1" x14ac:dyDescent="0.3">
      <c r="B52" s="49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1"/>
    </row>
    <row r="53" spans="2:16" ht="21.95" customHeight="1" x14ac:dyDescent="0.2">
      <c r="B53" s="36" t="s">
        <v>21</v>
      </c>
      <c r="C53" s="37" t="s">
        <v>5</v>
      </c>
      <c r="D53" s="38">
        <v>0</v>
      </c>
      <c r="E53" s="39">
        <v>0</v>
      </c>
      <c r="F53" s="38">
        <v>0</v>
      </c>
      <c r="G53" s="39">
        <v>0</v>
      </c>
      <c r="H53" s="38">
        <v>0</v>
      </c>
      <c r="I53" s="39">
        <v>0</v>
      </c>
      <c r="J53" s="38">
        <v>0</v>
      </c>
      <c r="K53" s="39">
        <v>0</v>
      </c>
      <c r="L53" s="38">
        <v>0</v>
      </c>
      <c r="M53" s="39">
        <v>0</v>
      </c>
      <c r="N53" s="38">
        <v>0</v>
      </c>
      <c r="O53" s="39">
        <v>0</v>
      </c>
      <c r="P53" s="40">
        <f t="shared" ref="P53:P54" si="22">SUM(D53:O53)</f>
        <v>0</v>
      </c>
    </row>
    <row r="54" spans="2:16" ht="21.95" customHeight="1" x14ac:dyDescent="0.2">
      <c r="B54" s="36"/>
      <c r="C54" s="41" t="s">
        <v>6</v>
      </c>
      <c r="D54" s="42">
        <v>0</v>
      </c>
      <c r="E54" s="43">
        <v>0</v>
      </c>
      <c r="F54" s="42">
        <v>0</v>
      </c>
      <c r="G54" s="43">
        <v>0</v>
      </c>
      <c r="H54" s="42">
        <v>0</v>
      </c>
      <c r="I54" s="43">
        <v>0</v>
      </c>
      <c r="J54" s="42">
        <v>0</v>
      </c>
      <c r="K54" s="43">
        <v>0</v>
      </c>
      <c r="L54" s="42">
        <v>0</v>
      </c>
      <c r="M54" s="43">
        <v>0</v>
      </c>
      <c r="N54" s="42">
        <v>0</v>
      </c>
      <c r="O54" s="43">
        <v>0</v>
      </c>
      <c r="P54" s="44">
        <f t="shared" si="22"/>
        <v>0</v>
      </c>
    </row>
    <row r="55" spans="2:16" ht="21.95" customHeight="1" x14ac:dyDescent="0.2">
      <c r="B55" s="36"/>
      <c r="C55" s="45" t="s">
        <v>7</v>
      </c>
      <c r="D55" s="46">
        <f>IF(D54="","",IF(AND(D54=0,D53=0),0%,IF(AND(D54&lt;&gt;0,D53=0),"%",(D54-D53)/D53)))</f>
        <v>0</v>
      </c>
      <c r="E55" s="46">
        <f t="shared" ref="E55:P55" si="23">IF(E54="","",IF(AND(E54=0,E53=0),0%,IF(AND(E54&lt;&gt;0,E53=0),"%",(E54-E53)/E53)))</f>
        <v>0</v>
      </c>
      <c r="F55" s="46">
        <f t="shared" si="23"/>
        <v>0</v>
      </c>
      <c r="G55" s="46">
        <f t="shared" si="23"/>
        <v>0</v>
      </c>
      <c r="H55" s="46">
        <f t="shared" si="23"/>
        <v>0</v>
      </c>
      <c r="I55" s="46">
        <f t="shared" si="23"/>
        <v>0</v>
      </c>
      <c r="J55" s="46">
        <f t="shared" si="23"/>
        <v>0</v>
      </c>
      <c r="K55" s="46">
        <f t="shared" si="23"/>
        <v>0</v>
      </c>
      <c r="L55" s="46">
        <f t="shared" si="23"/>
        <v>0</v>
      </c>
      <c r="M55" s="46">
        <f t="shared" si="23"/>
        <v>0</v>
      </c>
      <c r="N55" s="46">
        <f t="shared" si="23"/>
        <v>0</v>
      </c>
      <c r="O55" s="47">
        <f t="shared" si="23"/>
        <v>0</v>
      </c>
      <c r="P55" s="48">
        <f t="shared" si="23"/>
        <v>0</v>
      </c>
    </row>
    <row r="56" spans="2:16" ht="21.95" customHeight="1" x14ac:dyDescent="0.3">
      <c r="B56" s="49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1"/>
    </row>
    <row r="57" spans="2:16" ht="21.95" customHeight="1" x14ac:dyDescent="0.2">
      <c r="B57" s="36" t="s">
        <v>22</v>
      </c>
      <c r="C57" s="37" t="s">
        <v>5</v>
      </c>
      <c r="D57" s="38">
        <v>0</v>
      </c>
      <c r="E57" s="39">
        <v>0</v>
      </c>
      <c r="F57" s="38">
        <v>0</v>
      </c>
      <c r="G57" s="39">
        <v>0</v>
      </c>
      <c r="H57" s="38">
        <v>0</v>
      </c>
      <c r="I57" s="39">
        <v>0</v>
      </c>
      <c r="J57" s="38">
        <v>0</v>
      </c>
      <c r="K57" s="39">
        <v>0</v>
      </c>
      <c r="L57" s="38">
        <v>0</v>
      </c>
      <c r="M57" s="39">
        <v>0</v>
      </c>
      <c r="N57" s="38">
        <v>0</v>
      </c>
      <c r="O57" s="39">
        <v>0</v>
      </c>
      <c r="P57" s="40">
        <f t="shared" ref="P57:P58" si="24">SUM(D57:O57)</f>
        <v>0</v>
      </c>
    </row>
    <row r="58" spans="2:16" ht="21.95" customHeight="1" x14ac:dyDescent="0.2">
      <c r="B58" s="36"/>
      <c r="C58" s="41" t="s">
        <v>6</v>
      </c>
      <c r="D58" s="42">
        <v>0</v>
      </c>
      <c r="E58" s="43">
        <v>0</v>
      </c>
      <c r="F58" s="42">
        <v>0</v>
      </c>
      <c r="G58" s="43">
        <v>0</v>
      </c>
      <c r="H58" s="42">
        <v>0</v>
      </c>
      <c r="I58" s="43">
        <v>0</v>
      </c>
      <c r="J58" s="42">
        <v>0</v>
      </c>
      <c r="K58" s="43">
        <v>0</v>
      </c>
      <c r="L58" s="42">
        <v>0</v>
      </c>
      <c r="M58" s="43">
        <v>0</v>
      </c>
      <c r="N58" s="42">
        <v>0</v>
      </c>
      <c r="O58" s="43">
        <v>0</v>
      </c>
      <c r="P58" s="44">
        <f t="shared" si="24"/>
        <v>0</v>
      </c>
    </row>
    <row r="59" spans="2:16" ht="21.95" customHeight="1" x14ac:dyDescent="0.2">
      <c r="B59" s="36"/>
      <c r="C59" s="45" t="s">
        <v>7</v>
      </c>
      <c r="D59" s="46">
        <f>IF(D58="","",IF(AND(D58=0,D57=0),0%,IF(AND(D58&lt;&gt;0,D57=0),"%",(D58-D57)/D57)))</f>
        <v>0</v>
      </c>
      <c r="E59" s="46">
        <f t="shared" ref="E59:P59" si="25">IF(E58="","",IF(AND(E58=0,E57=0),0%,IF(AND(E58&lt;&gt;0,E57=0),"%",(E58-E57)/E57)))</f>
        <v>0</v>
      </c>
      <c r="F59" s="46">
        <f t="shared" si="25"/>
        <v>0</v>
      </c>
      <c r="G59" s="46">
        <f t="shared" si="25"/>
        <v>0</v>
      </c>
      <c r="H59" s="46">
        <f t="shared" si="25"/>
        <v>0</v>
      </c>
      <c r="I59" s="46">
        <f t="shared" si="25"/>
        <v>0</v>
      </c>
      <c r="J59" s="46">
        <f t="shared" si="25"/>
        <v>0</v>
      </c>
      <c r="K59" s="46">
        <f t="shared" si="25"/>
        <v>0</v>
      </c>
      <c r="L59" s="46">
        <f t="shared" si="25"/>
        <v>0</v>
      </c>
      <c r="M59" s="46">
        <f t="shared" si="25"/>
        <v>0</v>
      </c>
      <c r="N59" s="46">
        <f t="shared" si="25"/>
        <v>0</v>
      </c>
      <c r="O59" s="47">
        <f t="shared" si="25"/>
        <v>0</v>
      </c>
      <c r="P59" s="48">
        <f t="shared" si="25"/>
        <v>0</v>
      </c>
    </row>
    <row r="60" spans="2:16" ht="21.95" customHeight="1" x14ac:dyDescent="0.3"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1"/>
    </row>
    <row r="61" spans="2:16" ht="21.95" customHeight="1" x14ac:dyDescent="0.2">
      <c r="B61" s="36" t="s">
        <v>23</v>
      </c>
      <c r="C61" s="37" t="s">
        <v>5</v>
      </c>
      <c r="D61" s="38">
        <v>0</v>
      </c>
      <c r="E61" s="39">
        <v>0</v>
      </c>
      <c r="F61" s="38">
        <v>0</v>
      </c>
      <c r="G61" s="39">
        <v>0</v>
      </c>
      <c r="H61" s="38">
        <v>0</v>
      </c>
      <c r="I61" s="39">
        <v>0</v>
      </c>
      <c r="J61" s="38">
        <v>0</v>
      </c>
      <c r="K61" s="39">
        <v>0</v>
      </c>
      <c r="L61" s="38">
        <v>0</v>
      </c>
      <c r="M61" s="39">
        <v>0</v>
      </c>
      <c r="N61" s="38">
        <v>0</v>
      </c>
      <c r="O61" s="39">
        <v>0</v>
      </c>
      <c r="P61" s="40">
        <f t="shared" ref="P61:P62" si="26">SUM(D61:O61)</f>
        <v>0</v>
      </c>
    </row>
    <row r="62" spans="2:16" ht="21.95" customHeight="1" x14ac:dyDescent="0.2">
      <c r="B62" s="36"/>
      <c r="C62" s="41" t="s">
        <v>6</v>
      </c>
      <c r="D62" s="42">
        <v>0</v>
      </c>
      <c r="E62" s="43">
        <v>0</v>
      </c>
      <c r="F62" s="42">
        <v>0</v>
      </c>
      <c r="G62" s="43">
        <v>0</v>
      </c>
      <c r="H62" s="42">
        <v>0</v>
      </c>
      <c r="I62" s="43">
        <v>0</v>
      </c>
      <c r="J62" s="42">
        <v>0</v>
      </c>
      <c r="K62" s="43">
        <v>0</v>
      </c>
      <c r="L62" s="42">
        <v>0</v>
      </c>
      <c r="M62" s="43">
        <v>0</v>
      </c>
      <c r="N62" s="42">
        <v>0</v>
      </c>
      <c r="O62" s="43">
        <v>0</v>
      </c>
      <c r="P62" s="44">
        <f t="shared" si="26"/>
        <v>0</v>
      </c>
    </row>
    <row r="63" spans="2:16" ht="21.95" customHeight="1" x14ac:dyDescent="0.2">
      <c r="B63" s="36"/>
      <c r="C63" s="45" t="s">
        <v>7</v>
      </c>
      <c r="D63" s="46">
        <f>IF(D62="","",IF(AND(D62=0,D61=0),0%,IF(AND(D62&lt;&gt;0,D61=0),"%",(D62-D61)/D61)))</f>
        <v>0</v>
      </c>
      <c r="E63" s="46">
        <f t="shared" ref="E63:P63" si="27">IF(E62="","",IF(AND(E62=0,E61=0),0%,IF(AND(E62&lt;&gt;0,E61=0),"%",(E62-E61)/E61)))</f>
        <v>0</v>
      </c>
      <c r="F63" s="46">
        <f t="shared" si="27"/>
        <v>0</v>
      </c>
      <c r="G63" s="46">
        <f t="shared" si="27"/>
        <v>0</v>
      </c>
      <c r="H63" s="46">
        <f t="shared" si="27"/>
        <v>0</v>
      </c>
      <c r="I63" s="46">
        <f t="shared" si="27"/>
        <v>0</v>
      </c>
      <c r="J63" s="46">
        <f t="shared" si="27"/>
        <v>0</v>
      </c>
      <c r="K63" s="46">
        <f t="shared" si="27"/>
        <v>0</v>
      </c>
      <c r="L63" s="46">
        <f t="shared" si="27"/>
        <v>0</v>
      </c>
      <c r="M63" s="46">
        <f t="shared" si="27"/>
        <v>0</v>
      </c>
      <c r="N63" s="46">
        <f t="shared" si="27"/>
        <v>0</v>
      </c>
      <c r="O63" s="47">
        <f t="shared" si="27"/>
        <v>0</v>
      </c>
      <c r="P63" s="48">
        <f t="shared" si="27"/>
        <v>0</v>
      </c>
    </row>
    <row r="64" spans="2:16" ht="21.95" customHeight="1" x14ac:dyDescent="0.3"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1"/>
    </row>
    <row r="65" spans="2:16" ht="21.95" customHeight="1" x14ac:dyDescent="0.2">
      <c r="B65" s="36" t="s">
        <v>24</v>
      </c>
      <c r="C65" s="37" t="s">
        <v>5</v>
      </c>
      <c r="D65" s="38">
        <v>0</v>
      </c>
      <c r="E65" s="39">
        <v>0</v>
      </c>
      <c r="F65" s="38">
        <v>0</v>
      </c>
      <c r="G65" s="39">
        <v>0</v>
      </c>
      <c r="H65" s="38">
        <v>0</v>
      </c>
      <c r="I65" s="39">
        <v>0</v>
      </c>
      <c r="J65" s="38">
        <v>0</v>
      </c>
      <c r="K65" s="39">
        <v>0</v>
      </c>
      <c r="L65" s="38">
        <v>0</v>
      </c>
      <c r="M65" s="39">
        <v>0</v>
      </c>
      <c r="N65" s="38">
        <v>0</v>
      </c>
      <c r="O65" s="39">
        <v>0</v>
      </c>
      <c r="P65" s="40">
        <f t="shared" ref="P65:P66" si="28">SUM(D65:O65)</f>
        <v>0</v>
      </c>
    </row>
    <row r="66" spans="2:16" ht="21.95" customHeight="1" x14ac:dyDescent="0.2">
      <c r="B66" s="36"/>
      <c r="C66" s="41" t="s">
        <v>6</v>
      </c>
      <c r="D66" s="42">
        <v>0</v>
      </c>
      <c r="E66" s="43">
        <v>0</v>
      </c>
      <c r="F66" s="42">
        <v>0</v>
      </c>
      <c r="G66" s="43">
        <v>0</v>
      </c>
      <c r="H66" s="42">
        <v>0</v>
      </c>
      <c r="I66" s="43">
        <v>0</v>
      </c>
      <c r="J66" s="42">
        <v>0</v>
      </c>
      <c r="K66" s="43">
        <v>0</v>
      </c>
      <c r="L66" s="42">
        <v>0</v>
      </c>
      <c r="M66" s="43">
        <v>0</v>
      </c>
      <c r="N66" s="42">
        <v>0</v>
      </c>
      <c r="O66" s="43">
        <v>0</v>
      </c>
      <c r="P66" s="44">
        <f t="shared" si="28"/>
        <v>0</v>
      </c>
    </row>
    <row r="67" spans="2:16" ht="21.95" customHeight="1" x14ac:dyDescent="0.2">
      <c r="B67" s="36"/>
      <c r="C67" s="45" t="s">
        <v>7</v>
      </c>
      <c r="D67" s="46">
        <f>IF(D66="","",IF(AND(D66=0,D65=0),0%,IF(AND(D66&lt;&gt;0,D65=0),"%",(D66-D65)/D65)))</f>
        <v>0</v>
      </c>
      <c r="E67" s="46">
        <f t="shared" ref="E67:P67" si="29">IF(E66="","",IF(AND(E66=0,E65=0),0%,IF(AND(E66&lt;&gt;0,E65=0),"%",(E66-E65)/E65)))</f>
        <v>0</v>
      </c>
      <c r="F67" s="46">
        <f t="shared" si="29"/>
        <v>0</v>
      </c>
      <c r="G67" s="46">
        <f t="shared" si="29"/>
        <v>0</v>
      </c>
      <c r="H67" s="46">
        <f t="shared" si="29"/>
        <v>0</v>
      </c>
      <c r="I67" s="46">
        <f t="shared" si="29"/>
        <v>0</v>
      </c>
      <c r="J67" s="46">
        <f t="shared" si="29"/>
        <v>0</v>
      </c>
      <c r="K67" s="46">
        <f t="shared" si="29"/>
        <v>0</v>
      </c>
      <c r="L67" s="46">
        <f t="shared" si="29"/>
        <v>0</v>
      </c>
      <c r="M67" s="46">
        <f t="shared" si="29"/>
        <v>0</v>
      </c>
      <c r="N67" s="46">
        <f t="shared" si="29"/>
        <v>0</v>
      </c>
      <c r="O67" s="47">
        <f t="shared" si="29"/>
        <v>0</v>
      </c>
      <c r="P67" s="48">
        <f t="shared" si="29"/>
        <v>0</v>
      </c>
    </row>
    <row r="68" spans="2:16" ht="21.95" customHeight="1" x14ac:dyDescent="0.3"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1"/>
    </row>
    <row r="69" spans="2:16" ht="21.95" customHeight="1" x14ac:dyDescent="0.2">
      <c r="B69" s="36" t="s">
        <v>25</v>
      </c>
      <c r="C69" s="37" t="s">
        <v>5</v>
      </c>
      <c r="D69" s="38">
        <v>0</v>
      </c>
      <c r="E69" s="39">
        <v>0</v>
      </c>
      <c r="F69" s="38">
        <v>0</v>
      </c>
      <c r="G69" s="39">
        <v>0</v>
      </c>
      <c r="H69" s="38">
        <v>0</v>
      </c>
      <c r="I69" s="39">
        <v>0</v>
      </c>
      <c r="J69" s="38">
        <v>0</v>
      </c>
      <c r="K69" s="39">
        <v>0</v>
      </c>
      <c r="L69" s="38">
        <v>0</v>
      </c>
      <c r="M69" s="39">
        <v>0</v>
      </c>
      <c r="N69" s="38">
        <v>0</v>
      </c>
      <c r="O69" s="39">
        <v>0</v>
      </c>
      <c r="P69" s="40">
        <f t="shared" ref="P69:P70" si="30">SUM(D69:O69)</f>
        <v>0</v>
      </c>
    </row>
    <row r="70" spans="2:16" ht="21.95" customHeight="1" x14ac:dyDescent="0.2">
      <c r="B70" s="36"/>
      <c r="C70" s="41" t="s">
        <v>6</v>
      </c>
      <c r="D70" s="42">
        <v>0</v>
      </c>
      <c r="E70" s="43">
        <v>0</v>
      </c>
      <c r="F70" s="42">
        <v>0</v>
      </c>
      <c r="G70" s="43">
        <v>0</v>
      </c>
      <c r="H70" s="42">
        <v>0</v>
      </c>
      <c r="I70" s="43">
        <v>0</v>
      </c>
      <c r="J70" s="42">
        <v>0</v>
      </c>
      <c r="K70" s="43">
        <v>0</v>
      </c>
      <c r="L70" s="42">
        <v>0</v>
      </c>
      <c r="M70" s="43">
        <v>0</v>
      </c>
      <c r="N70" s="42">
        <v>0</v>
      </c>
      <c r="O70" s="43">
        <v>0</v>
      </c>
      <c r="P70" s="44">
        <f t="shared" si="30"/>
        <v>0</v>
      </c>
    </row>
    <row r="71" spans="2:16" ht="21.95" customHeight="1" x14ac:dyDescent="0.2">
      <c r="B71" s="36"/>
      <c r="C71" s="45" t="s">
        <v>7</v>
      </c>
      <c r="D71" s="46">
        <f>IF(D70="","",IF(AND(D70=0,D69=0),0%,IF(AND(D70&lt;&gt;0,D69=0),"%",(D70-D69)/D69)))</f>
        <v>0</v>
      </c>
      <c r="E71" s="46">
        <f t="shared" ref="E71:P71" si="31">IF(E70="","",IF(AND(E70=0,E69=0),0%,IF(AND(E70&lt;&gt;0,E69=0),"%",(E70-E69)/E69)))</f>
        <v>0</v>
      </c>
      <c r="F71" s="46">
        <f t="shared" si="31"/>
        <v>0</v>
      </c>
      <c r="G71" s="46">
        <f t="shared" si="31"/>
        <v>0</v>
      </c>
      <c r="H71" s="46">
        <f t="shared" si="31"/>
        <v>0</v>
      </c>
      <c r="I71" s="46">
        <f t="shared" si="31"/>
        <v>0</v>
      </c>
      <c r="J71" s="46">
        <f t="shared" si="31"/>
        <v>0</v>
      </c>
      <c r="K71" s="46">
        <f t="shared" si="31"/>
        <v>0</v>
      </c>
      <c r="L71" s="46">
        <f t="shared" si="31"/>
        <v>0</v>
      </c>
      <c r="M71" s="46">
        <f t="shared" si="31"/>
        <v>0</v>
      </c>
      <c r="N71" s="46">
        <f t="shared" si="31"/>
        <v>0</v>
      </c>
      <c r="O71" s="47">
        <f t="shared" si="31"/>
        <v>0</v>
      </c>
      <c r="P71" s="48">
        <f t="shared" si="31"/>
        <v>0</v>
      </c>
    </row>
    <row r="72" spans="2:16" ht="21.95" customHeight="1" x14ac:dyDescent="0.3"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1"/>
    </row>
    <row r="73" spans="2:16" ht="21.95" customHeight="1" x14ac:dyDescent="0.2">
      <c r="B73" s="36" t="s">
        <v>26</v>
      </c>
      <c r="C73" s="37" t="s">
        <v>5</v>
      </c>
      <c r="D73" s="38">
        <v>0</v>
      </c>
      <c r="E73" s="39">
        <v>0</v>
      </c>
      <c r="F73" s="38">
        <v>0</v>
      </c>
      <c r="G73" s="39">
        <v>0</v>
      </c>
      <c r="H73" s="38">
        <v>0</v>
      </c>
      <c r="I73" s="39">
        <v>0</v>
      </c>
      <c r="J73" s="38">
        <v>0</v>
      </c>
      <c r="K73" s="39">
        <v>0</v>
      </c>
      <c r="L73" s="38">
        <v>0</v>
      </c>
      <c r="M73" s="39">
        <v>0</v>
      </c>
      <c r="N73" s="38">
        <v>0</v>
      </c>
      <c r="O73" s="39">
        <v>0</v>
      </c>
      <c r="P73" s="40">
        <f t="shared" ref="P73:P74" si="32">SUM(D73:O73)</f>
        <v>0</v>
      </c>
    </row>
    <row r="74" spans="2:16" ht="21.95" customHeight="1" x14ac:dyDescent="0.2">
      <c r="B74" s="36"/>
      <c r="C74" s="41" t="s">
        <v>6</v>
      </c>
      <c r="D74" s="42">
        <v>0</v>
      </c>
      <c r="E74" s="43">
        <v>0</v>
      </c>
      <c r="F74" s="42">
        <v>0</v>
      </c>
      <c r="G74" s="43">
        <v>0</v>
      </c>
      <c r="H74" s="42">
        <v>0</v>
      </c>
      <c r="I74" s="43">
        <v>0</v>
      </c>
      <c r="J74" s="42">
        <v>0</v>
      </c>
      <c r="K74" s="43">
        <v>0</v>
      </c>
      <c r="L74" s="42">
        <v>0</v>
      </c>
      <c r="M74" s="43">
        <v>0</v>
      </c>
      <c r="N74" s="42">
        <v>0</v>
      </c>
      <c r="O74" s="43">
        <v>0</v>
      </c>
      <c r="P74" s="44">
        <f t="shared" si="32"/>
        <v>0</v>
      </c>
    </row>
    <row r="75" spans="2:16" ht="21.95" customHeight="1" x14ac:dyDescent="0.2">
      <c r="B75" s="36"/>
      <c r="C75" s="45" t="s">
        <v>7</v>
      </c>
      <c r="D75" s="46">
        <f>IF(D74="","",IF(AND(D74=0,D73=0),0%,IF(AND(D74&lt;&gt;0,D73=0),"%",(D74-D73)/D73)))</f>
        <v>0</v>
      </c>
      <c r="E75" s="46">
        <f t="shared" ref="E75:P75" si="33">IF(E74="","",IF(AND(E74=0,E73=0),0%,IF(AND(E74&lt;&gt;0,E73=0),"%",(E74-E73)/E73)))</f>
        <v>0</v>
      </c>
      <c r="F75" s="46">
        <f t="shared" si="33"/>
        <v>0</v>
      </c>
      <c r="G75" s="46">
        <f t="shared" si="33"/>
        <v>0</v>
      </c>
      <c r="H75" s="46">
        <f t="shared" si="33"/>
        <v>0</v>
      </c>
      <c r="I75" s="46">
        <f t="shared" si="33"/>
        <v>0</v>
      </c>
      <c r="J75" s="46">
        <f t="shared" si="33"/>
        <v>0</v>
      </c>
      <c r="K75" s="46">
        <f t="shared" si="33"/>
        <v>0</v>
      </c>
      <c r="L75" s="46">
        <f t="shared" si="33"/>
        <v>0</v>
      </c>
      <c r="M75" s="46">
        <f t="shared" si="33"/>
        <v>0</v>
      </c>
      <c r="N75" s="46">
        <f t="shared" si="33"/>
        <v>0</v>
      </c>
      <c r="O75" s="47">
        <f t="shared" si="33"/>
        <v>0</v>
      </c>
      <c r="P75" s="48">
        <f t="shared" si="33"/>
        <v>0</v>
      </c>
    </row>
    <row r="76" spans="2:16" ht="21.95" customHeight="1" x14ac:dyDescent="0.3"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1"/>
    </row>
    <row r="77" spans="2:16" ht="21.95" customHeight="1" x14ac:dyDescent="0.2">
      <c r="B77" s="36" t="s">
        <v>27</v>
      </c>
      <c r="C77" s="37" t="s">
        <v>5</v>
      </c>
      <c r="D77" s="38">
        <v>0</v>
      </c>
      <c r="E77" s="39">
        <v>0</v>
      </c>
      <c r="F77" s="38">
        <v>0</v>
      </c>
      <c r="G77" s="39">
        <v>0</v>
      </c>
      <c r="H77" s="38">
        <v>0</v>
      </c>
      <c r="I77" s="39">
        <v>0</v>
      </c>
      <c r="J77" s="38">
        <v>0</v>
      </c>
      <c r="K77" s="39">
        <v>0</v>
      </c>
      <c r="L77" s="38">
        <v>0</v>
      </c>
      <c r="M77" s="39">
        <v>0</v>
      </c>
      <c r="N77" s="38">
        <v>0</v>
      </c>
      <c r="O77" s="39">
        <v>0</v>
      </c>
      <c r="P77" s="40">
        <f t="shared" ref="P77:P78" si="34">SUM(D77:O77)</f>
        <v>0</v>
      </c>
    </row>
    <row r="78" spans="2:16" ht="21.95" customHeight="1" x14ac:dyDescent="0.2">
      <c r="B78" s="36"/>
      <c r="C78" s="41" t="s">
        <v>6</v>
      </c>
      <c r="D78" s="42">
        <v>0</v>
      </c>
      <c r="E78" s="43">
        <v>0</v>
      </c>
      <c r="F78" s="42">
        <v>0</v>
      </c>
      <c r="G78" s="43">
        <v>0</v>
      </c>
      <c r="H78" s="42">
        <v>0</v>
      </c>
      <c r="I78" s="43">
        <v>0</v>
      </c>
      <c r="J78" s="42">
        <v>0</v>
      </c>
      <c r="K78" s="43">
        <v>0</v>
      </c>
      <c r="L78" s="42">
        <v>0</v>
      </c>
      <c r="M78" s="43">
        <v>0</v>
      </c>
      <c r="N78" s="42">
        <v>0</v>
      </c>
      <c r="O78" s="43">
        <v>0</v>
      </c>
      <c r="P78" s="44">
        <f t="shared" si="34"/>
        <v>0</v>
      </c>
    </row>
    <row r="79" spans="2:16" ht="21.95" customHeight="1" x14ac:dyDescent="0.2">
      <c r="B79" s="36"/>
      <c r="C79" s="45" t="s">
        <v>7</v>
      </c>
      <c r="D79" s="46">
        <f>IF(D78="","",IF(AND(D78=0,D77=0),0%,IF(AND(D78&lt;&gt;0,D77=0),"%",(D78-D77)/D77)))</f>
        <v>0</v>
      </c>
      <c r="E79" s="46">
        <f t="shared" ref="E79:P79" si="35">IF(E78="","",IF(AND(E78=0,E77=0),0%,IF(AND(E78&lt;&gt;0,E77=0),"%",(E78-E77)/E77)))</f>
        <v>0</v>
      </c>
      <c r="F79" s="46">
        <f t="shared" si="35"/>
        <v>0</v>
      </c>
      <c r="G79" s="46">
        <f t="shared" si="35"/>
        <v>0</v>
      </c>
      <c r="H79" s="46">
        <f t="shared" si="35"/>
        <v>0</v>
      </c>
      <c r="I79" s="46">
        <f t="shared" si="35"/>
        <v>0</v>
      </c>
      <c r="J79" s="46">
        <f t="shared" si="35"/>
        <v>0</v>
      </c>
      <c r="K79" s="46">
        <f t="shared" si="35"/>
        <v>0</v>
      </c>
      <c r="L79" s="46">
        <f t="shared" si="35"/>
        <v>0</v>
      </c>
      <c r="M79" s="46">
        <f t="shared" si="35"/>
        <v>0</v>
      </c>
      <c r="N79" s="46">
        <f t="shared" si="35"/>
        <v>0</v>
      </c>
      <c r="O79" s="47">
        <f t="shared" si="35"/>
        <v>0</v>
      </c>
      <c r="P79" s="48">
        <f t="shared" si="35"/>
        <v>0</v>
      </c>
    </row>
    <row r="80" spans="2:16" ht="21.95" customHeight="1" x14ac:dyDescent="0.3"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1"/>
    </row>
    <row r="81" spans="2:16" ht="21.95" customHeight="1" x14ac:dyDescent="0.2">
      <c r="B81" s="36" t="s">
        <v>28</v>
      </c>
      <c r="C81" s="37" t="s">
        <v>5</v>
      </c>
      <c r="D81" s="38">
        <v>0</v>
      </c>
      <c r="E81" s="39">
        <v>0</v>
      </c>
      <c r="F81" s="38">
        <v>0</v>
      </c>
      <c r="G81" s="39">
        <v>0</v>
      </c>
      <c r="H81" s="38">
        <v>0</v>
      </c>
      <c r="I81" s="39">
        <v>0</v>
      </c>
      <c r="J81" s="38">
        <v>0</v>
      </c>
      <c r="K81" s="39">
        <v>0</v>
      </c>
      <c r="L81" s="38">
        <v>0</v>
      </c>
      <c r="M81" s="39">
        <v>0</v>
      </c>
      <c r="N81" s="38">
        <v>0</v>
      </c>
      <c r="O81" s="39">
        <v>0</v>
      </c>
      <c r="P81" s="40">
        <f t="shared" ref="P81:P82" si="36">SUM(D81:O81)</f>
        <v>0</v>
      </c>
    </row>
    <row r="82" spans="2:16" ht="21.95" customHeight="1" x14ac:dyDescent="0.2">
      <c r="B82" s="36"/>
      <c r="C82" s="41" t="s">
        <v>6</v>
      </c>
      <c r="D82" s="42">
        <v>0</v>
      </c>
      <c r="E82" s="43">
        <v>0</v>
      </c>
      <c r="F82" s="42">
        <v>0</v>
      </c>
      <c r="G82" s="43">
        <v>0</v>
      </c>
      <c r="H82" s="42">
        <v>0</v>
      </c>
      <c r="I82" s="43">
        <v>0</v>
      </c>
      <c r="J82" s="42">
        <v>0</v>
      </c>
      <c r="K82" s="43">
        <v>0</v>
      </c>
      <c r="L82" s="42">
        <v>0</v>
      </c>
      <c r="M82" s="43">
        <v>0</v>
      </c>
      <c r="N82" s="42">
        <v>0</v>
      </c>
      <c r="O82" s="43">
        <v>0</v>
      </c>
      <c r="P82" s="44">
        <f t="shared" si="36"/>
        <v>0</v>
      </c>
    </row>
    <row r="83" spans="2:16" ht="21.95" customHeight="1" x14ac:dyDescent="0.2">
      <c r="B83" s="36"/>
      <c r="C83" s="45" t="s">
        <v>7</v>
      </c>
      <c r="D83" s="46">
        <f>IF(D82="","",IF(AND(D82=0,D81=0),0%,IF(AND(D82&lt;&gt;0,D81=0),"%",(D82-D81)/D81)))</f>
        <v>0</v>
      </c>
      <c r="E83" s="46">
        <f t="shared" ref="E83:P83" si="37">IF(E82="","",IF(AND(E82=0,E81=0),0%,IF(AND(E82&lt;&gt;0,E81=0),"%",(E82-E81)/E81)))</f>
        <v>0</v>
      </c>
      <c r="F83" s="46">
        <f t="shared" si="37"/>
        <v>0</v>
      </c>
      <c r="G83" s="46">
        <f t="shared" si="37"/>
        <v>0</v>
      </c>
      <c r="H83" s="46">
        <f t="shared" si="37"/>
        <v>0</v>
      </c>
      <c r="I83" s="46">
        <f t="shared" si="37"/>
        <v>0</v>
      </c>
      <c r="J83" s="46">
        <f t="shared" si="37"/>
        <v>0</v>
      </c>
      <c r="K83" s="46">
        <f t="shared" si="37"/>
        <v>0</v>
      </c>
      <c r="L83" s="46">
        <f t="shared" si="37"/>
        <v>0</v>
      </c>
      <c r="M83" s="46">
        <f t="shared" si="37"/>
        <v>0</v>
      </c>
      <c r="N83" s="46">
        <f t="shared" si="37"/>
        <v>0</v>
      </c>
      <c r="O83" s="47">
        <f t="shared" si="37"/>
        <v>0</v>
      </c>
      <c r="P83" s="48">
        <f t="shared" si="37"/>
        <v>0</v>
      </c>
    </row>
    <row r="84" spans="2:16" ht="21.95" customHeight="1" x14ac:dyDescent="0.3"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1"/>
    </row>
    <row r="85" spans="2:16" ht="21.95" customHeight="1" x14ac:dyDescent="0.2">
      <c r="B85" s="36" t="s">
        <v>29</v>
      </c>
      <c r="C85" s="37" t="s">
        <v>5</v>
      </c>
      <c r="D85" s="38">
        <v>0</v>
      </c>
      <c r="E85" s="39">
        <v>0</v>
      </c>
      <c r="F85" s="38">
        <v>0</v>
      </c>
      <c r="G85" s="39">
        <v>0</v>
      </c>
      <c r="H85" s="38">
        <v>0</v>
      </c>
      <c r="I85" s="39">
        <v>0</v>
      </c>
      <c r="J85" s="38">
        <v>0</v>
      </c>
      <c r="K85" s="39">
        <v>0</v>
      </c>
      <c r="L85" s="38">
        <v>0</v>
      </c>
      <c r="M85" s="39">
        <v>0</v>
      </c>
      <c r="N85" s="38">
        <v>0</v>
      </c>
      <c r="O85" s="39">
        <v>0</v>
      </c>
      <c r="P85" s="40">
        <f t="shared" ref="P85:P86" si="38">SUM(D85:O85)</f>
        <v>0</v>
      </c>
    </row>
    <row r="86" spans="2:16" ht="21.95" customHeight="1" x14ac:dyDescent="0.2">
      <c r="B86" s="36"/>
      <c r="C86" s="41" t="s">
        <v>6</v>
      </c>
      <c r="D86" s="42">
        <v>0</v>
      </c>
      <c r="E86" s="43">
        <v>0</v>
      </c>
      <c r="F86" s="42">
        <v>0</v>
      </c>
      <c r="G86" s="43">
        <v>0</v>
      </c>
      <c r="H86" s="42">
        <v>0</v>
      </c>
      <c r="I86" s="43">
        <v>0</v>
      </c>
      <c r="J86" s="42">
        <v>0</v>
      </c>
      <c r="K86" s="43">
        <v>0</v>
      </c>
      <c r="L86" s="42">
        <v>0</v>
      </c>
      <c r="M86" s="43">
        <v>0</v>
      </c>
      <c r="N86" s="42">
        <v>0</v>
      </c>
      <c r="O86" s="43">
        <v>0</v>
      </c>
      <c r="P86" s="44">
        <f t="shared" si="38"/>
        <v>0</v>
      </c>
    </row>
    <row r="87" spans="2:16" ht="21.95" customHeight="1" x14ac:dyDescent="0.2">
      <c r="B87" s="36"/>
      <c r="C87" s="45" t="s">
        <v>7</v>
      </c>
      <c r="D87" s="46">
        <f>IF(D86="","",IF(AND(D86=0,D85=0),0%,IF(AND(D86&lt;&gt;0,D85=0),"%",(D86-D85)/D85)))</f>
        <v>0</v>
      </c>
      <c r="E87" s="46">
        <f t="shared" ref="E87:P87" si="39">IF(E86="","",IF(AND(E86=0,E85=0),0%,IF(AND(E86&lt;&gt;0,E85=0),"%",(E86-E85)/E85)))</f>
        <v>0</v>
      </c>
      <c r="F87" s="46">
        <f t="shared" si="39"/>
        <v>0</v>
      </c>
      <c r="G87" s="46">
        <f t="shared" si="39"/>
        <v>0</v>
      </c>
      <c r="H87" s="46">
        <f t="shared" si="39"/>
        <v>0</v>
      </c>
      <c r="I87" s="46">
        <f t="shared" si="39"/>
        <v>0</v>
      </c>
      <c r="J87" s="46">
        <f t="shared" si="39"/>
        <v>0</v>
      </c>
      <c r="K87" s="46">
        <f t="shared" si="39"/>
        <v>0</v>
      </c>
      <c r="L87" s="46">
        <f t="shared" si="39"/>
        <v>0</v>
      </c>
      <c r="M87" s="46">
        <f t="shared" si="39"/>
        <v>0</v>
      </c>
      <c r="N87" s="46">
        <f t="shared" si="39"/>
        <v>0</v>
      </c>
      <c r="O87" s="47">
        <f t="shared" si="39"/>
        <v>0</v>
      </c>
      <c r="P87" s="48">
        <f t="shared" si="39"/>
        <v>0</v>
      </c>
    </row>
    <row r="88" spans="2:16" ht="21.95" customHeight="1" x14ac:dyDescent="0.3"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1"/>
    </row>
    <row r="89" spans="2:16" ht="21.95" customHeight="1" x14ac:dyDescent="0.2">
      <c r="B89" s="36" t="s">
        <v>30</v>
      </c>
      <c r="C89" s="37" t="s">
        <v>5</v>
      </c>
      <c r="D89" s="38">
        <v>0</v>
      </c>
      <c r="E89" s="39">
        <v>0</v>
      </c>
      <c r="F89" s="38">
        <v>0</v>
      </c>
      <c r="G89" s="39">
        <v>0</v>
      </c>
      <c r="H89" s="38">
        <v>0</v>
      </c>
      <c r="I89" s="39">
        <v>0</v>
      </c>
      <c r="J89" s="38">
        <v>0</v>
      </c>
      <c r="K89" s="39">
        <v>0</v>
      </c>
      <c r="L89" s="38">
        <v>0</v>
      </c>
      <c r="M89" s="39">
        <v>0</v>
      </c>
      <c r="N89" s="38">
        <v>0</v>
      </c>
      <c r="O89" s="39">
        <v>0</v>
      </c>
      <c r="P89" s="40">
        <f t="shared" ref="P89:P90" si="40">SUM(D89:O89)</f>
        <v>0</v>
      </c>
    </row>
    <row r="90" spans="2:16" ht="21.95" customHeight="1" x14ac:dyDescent="0.2">
      <c r="B90" s="36"/>
      <c r="C90" s="41" t="s">
        <v>6</v>
      </c>
      <c r="D90" s="42">
        <v>0</v>
      </c>
      <c r="E90" s="43">
        <v>0</v>
      </c>
      <c r="F90" s="42">
        <v>0</v>
      </c>
      <c r="G90" s="43">
        <v>0</v>
      </c>
      <c r="H90" s="42">
        <v>0</v>
      </c>
      <c r="I90" s="43">
        <v>0</v>
      </c>
      <c r="J90" s="42">
        <v>0</v>
      </c>
      <c r="K90" s="43">
        <v>0</v>
      </c>
      <c r="L90" s="42">
        <v>0</v>
      </c>
      <c r="M90" s="43">
        <v>0</v>
      </c>
      <c r="N90" s="42">
        <v>0</v>
      </c>
      <c r="O90" s="43">
        <v>0</v>
      </c>
      <c r="P90" s="44">
        <f t="shared" si="40"/>
        <v>0</v>
      </c>
    </row>
    <row r="91" spans="2:16" ht="21.95" customHeight="1" x14ac:dyDescent="0.2">
      <c r="B91" s="36"/>
      <c r="C91" s="45" t="s">
        <v>7</v>
      </c>
      <c r="D91" s="46">
        <f>IF(D90="","",IF(AND(D90=0,D89=0),0%,IF(AND(D90&lt;&gt;0,D89=0),"%",(D90-D89)/D89)))</f>
        <v>0</v>
      </c>
      <c r="E91" s="46">
        <f t="shared" ref="E91:P91" si="41">IF(E90="","",IF(AND(E90=0,E89=0),0%,IF(AND(E90&lt;&gt;0,E89=0),"%",(E90-E89)/E89)))</f>
        <v>0</v>
      </c>
      <c r="F91" s="46">
        <f t="shared" si="41"/>
        <v>0</v>
      </c>
      <c r="G91" s="46">
        <f t="shared" si="41"/>
        <v>0</v>
      </c>
      <c r="H91" s="46">
        <f t="shared" si="41"/>
        <v>0</v>
      </c>
      <c r="I91" s="46">
        <f t="shared" si="41"/>
        <v>0</v>
      </c>
      <c r="J91" s="46">
        <f t="shared" si="41"/>
        <v>0</v>
      </c>
      <c r="K91" s="46">
        <f t="shared" si="41"/>
        <v>0</v>
      </c>
      <c r="L91" s="46">
        <f t="shared" si="41"/>
        <v>0</v>
      </c>
      <c r="M91" s="46">
        <f t="shared" si="41"/>
        <v>0</v>
      </c>
      <c r="N91" s="46">
        <f t="shared" si="41"/>
        <v>0</v>
      </c>
      <c r="O91" s="47">
        <f t="shared" si="41"/>
        <v>0</v>
      </c>
      <c r="P91" s="48">
        <f t="shared" si="41"/>
        <v>0</v>
      </c>
    </row>
    <row r="92" spans="2:16" ht="21.95" customHeight="1" x14ac:dyDescent="0.3">
      <c r="B92" s="49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1"/>
    </row>
    <row r="93" spans="2:16" ht="21.95" customHeight="1" x14ac:dyDescent="0.2">
      <c r="B93" s="36" t="s">
        <v>31</v>
      </c>
      <c r="C93" s="37" t="s">
        <v>5</v>
      </c>
      <c r="D93" s="38">
        <v>0</v>
      </c>
      <c r="E93" s="39">
        <v>0</v>
      </c>
      <c r="F93" s="38">
        <v>0</v>
      </c>
      <c r="G93" s="39">
        <v>0</v>
      </c>
      <c r="H93" s="38">
        <v>0</v>
      </c>
      <c r="I93" s="39">
        <v>0</v>
      </c>
      <c r="J93" s="38">
        <v>0</v>
      </c>
      <c r="K93" s="39">
        <v>0</v>
      </c>
      <c r="L93" s="38">
        <v>0</v>
      </c>
      <c r="M93" s="39">
        <v>0</v>
      </c>
      <c r="N93" s="38">
        <v>0</v>
      </c>
      <c r="O93" s="39">
        <v>0</v>
      </c>
      <c r="P93" s="40">
        <f t="shared" ref="P93:P94" si="42">SUM(D93:O93)</f>
        <v>0</v>
      </c>
    </row>
    <row r="94" spans="2:16" ht="21.95" customHeight="1" x14ac:dyDescent="0.2">
      <c r="B94" s="36"/>
      <c r="C94" s="41" t="s">
        <v>6</v>
      </c>
      <c r="D94" s="42">
        <v>0</v>
      </c>
      <c r="E94" s="43">
        <v>0</v>
      </c>
      <c r="F94" s="42">
        <v>0</v>
      </c>
      <c r="G94" s="43">
        <v>0</v>
      </c>
      <c r="H94" s="42">
        <v>0</v>
      </c>
      <c r="I94" s="43">
        <v>0</v>
      </c>
      <c r="J94" s="42">
        <v>0</v>
      </c>
      <c r="K94" s="43">
        <v>0</v>
      </c>
      <c r="L94" s="42">
        <v>0</v>
      </c>
      <c r="M94" s="43">
        <v>0</v>
      </c>
      <c r="N94" s="42">
        <v>0</v>
      </c>
      <c r="O94" s="43">
        <v>0</v>
      </c>
      <c r="P94" s="44">
        <f t="shared" si="42"/>
        <v>0</v>
      </c>
    </row>
    <row r="95" spans="2:16" ht="21.95" customHeight="1" x14ac:dyDescent="0.2">
      <c r="B95" s="36"/>
      <c r="C95" s="45" t="s">
        <v>7</v>
      </c>
      <c r="D95" s="46">
        <f>IF(D94="","",IF(AND(D94=0,D93=0),0%,IF(AND(D94&lt;&gt;0,D93=0),"%",(D94-D93)/D93)))</f>
        <v>0</v>
      </c>
      <c r="E95" s="46">
        <f t="shared" ref="E95:P95" si="43">IF(E94="","",IF(AND(E94=0,E93=0),0%,IF(AND(E94&lt;&gt;0,E93=0),"%",(E94-E93)/E93)))</f>
        <v>0</v>
      </c>
      <c r="F95" s="46">
        <f t="shared" si="43"/>
        <v>0</v>
      </c>
      <c r="G95" s="46">
        <f t="shared" si="43"/>
        <v>0</v>
      </c>
      <c r="H95" s="46">
        <f t="shared" si="43"/>
        <v>0</v>
      </c>
      <c r="I95" s="46">
        <f t="shared" si="43"/>
        <v>0</v>
      </c>
      <c r="J95" s="46">
        <f t="shared" si="43"/>
        <v>0</v>
      </c>
      <c r="K95" s="46">
        <f t="shared" si="43"/>
        <v>0</v>
      </c>
      <c r="L95" s="46">
        <f t="shared" si="43"/>
        <v>0</v>
      </c>
      <c r="M95" s="46">
        <f t="shared" si="43"/>
        <v>0</v>
      </c>
      <c r="N95" s="46">
        <f t="shared" si="43"/>
        <v>0</v>
      </c>
      <c r="O95" s="47">
        <f t="shared" si="43"/>
        <v>0</v>
      </c>
      <c r="P95" s="48">
        <f t="shared" si="43"/>
        <v>0</v>
      </c>
    </row>
    <row r="96" spans="2:16" ht="21.95" customHeight="1" x14ac:dyDescent="0.3">
      <c r="B96" s="49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1"/>
    </row>
    <row r="97" spans="2:16" ht="21.95" customHeight="1" x14ac:dyDescent="0.2">
      <c r="B97" s="36" t="s">
        <v>32</v>
      </c>
      <c r="C97" s="37" t="s">
        <v>5</v>
      </c>
      <c r="D97" s="38">
        <v>0</v>
      </c>
      <c r="E97" s="39">
        <v>0</v>
      </c>
      <c r="F97" s="38">
        <v>0</v>
      </c>
      <c r="G97" s="39">
        <v>0</v>
      </c>
      <c r="H97" s="38">
        <v>0</v>
      </c>
      <c r="I97" s="39">
        <v>0</v>
      </c>
      <c r="J97" s="38">
        <v>0</v>
      </c>
      <c r="K97" s="39">
        <v>0</v>
      </c>
      <c r="L97" s="38">
        <v>0</v>
      </c>
      <c r="M97" s="39">
        <v>0</v>
      </c>
      <c r="N97" s="38">
        <v>0</v>
      </c>
      <c r="O97" s="39">
        <v>0</v>
      </c>
      <c r="P97" s="40">
        <f>IF(vendas="anual",SUM(D97:O97),"erro")</f>
        <v>0</v>
      </c>
    </row>
    <row r="98" spans="2:16" ht="21.95" customHeight="1" x14ac:dyDescent="0.2">
      <c r="B98" s="36"/>
      <c r="C98" s="41" t="s">
        <v>6</v>
      </c>
      <c r="D98" s="42">
        <v>0</v>
      </c>
      <c r="E98" s="43">
        <v>0</v>
      </c>
      <c r="F98" s="42">
        <v>0</v>
      </c>
      <c r="G98" s="43">
        <v>0</v>
      </c>
      <c r="H98" s="42">
        <v>0</v>
      </c>
      <c r="I98" s="43">
        <v>0</v>
      </c>
      <c r="J98" s="42">
        <v>0</v>
      </c>
      <c r="K98" s="43">
        <v>0</v>
      </c>
      <c r="L98" s="42">
        <v>0</v>
      </c>
      <c r="M98" s="43">
        <v>0</v>
      </c>
      <c r="N98" s="42">
        <v>0</v>
      </c>
      <c r="O98" s="43">
        <v>0</v>
      </c>
      <c r="P98" s="44">
        <f>IF(vendas="anual",SUM(D98:O98),"erro")</f>
        <v>0</v>
      </c>
    </row>
    <row r="99" spans="2:16" ht="21.95" customHeight="1" x14ac:dyDescent="0.2">
      <c r="B99" s="36"/>
      <c r="C99" s="45" t="s">
        <v>7</v>
      </c>
      <c r="D99" s="46">
        <f>IF(D98="","",IF(AND(D98=0,D97=0),0%,IF(AND(D98&lt;&gt;0,D97=0),"%",(D98-D97)/D97)))</f>
        <v>0</v>
      </c>
      <c r="E99" s="46">
        <f t="shared" ref="E99:P99" si="44">IF(E98="","",IF(AND(E98=0,E97=0),0%,IF(AND(E98&lt;&gt;0,E97=0),"%",(E98-E97)/E97)))</f>
        <v>0</v>
      </c>
      <c r="F99" s="46">
        <f t="shared" si="44"/>
        <v>0</v>
      </c>
      <c r="G99" s="46">
        <f t="shared" si="44"/>
        <v>0</v>
      </c>
      <c r="H99" s="46">
        <f t="shared" si="44"/>
        <v>0</v>
      </c>
      <c r="I99" s="46">
        <f t="shared" si="44"/>
        <v>0</v>
      </c>
      <c r="J99" s="46">
        <f t="shared" si="44"/>
        <v>0</v>
      </c>
      <c r="K99" s="46">
        <f t="shared" si="44"/>
        <v>0</v>
      </c>
      <c r="L99" s="46">
        <f t="shared" si="44"/>
        <v>0</v>
      </c>
      <c r="M99" s="46">
        <f t="shared" si="44"/>
        <v>0</v>
      </c>
      <c r="N99" s="46">
        <f t="shared" si="44"/>
        <v>0</v>
      </c>
      <c r="O99" s="47">
        <f t="shared" si="44"/>
        <v>0</v>
      </c>
      <c r="P99" s="48">
        <f t="shared" si="44"/>
        <v>0</v>
      </c>
    </row>
    <row r="100" spans="2:16" ht="21.95" customHeight="1" x14ac:dyDescent="0.3"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1"/>
    </row>
    <row r="101" spans="2:16" ht="21.95" customHeight="1" x14ac:dyDescent="0.2">
      <c r="B101" s="36" t="s">
        <v>33</v>
      </c>
      <c r="C101" s="37" t="s">
        <v>5</v>
      </c>
      <c r="D101" s="38">
        <v>0</v>
      </c>
      <c r="E101" s="39">
        <v>0</v>
      </c>
      <c r="F101" s="38">
        <v>0</v>
      </c>
      <c r="G101" s="39">
        <v>0</v>
      </c>
      <c r="H101" s="38">
        <v>0</v>
      </c>
      <c r="I101" s="39">
        <v>0</v>
      </c>
      <c r="J101" s="38">
        <v>0</v>
      </c>
      <c r="K101" s="39">
        <v>0</v>
      </c>
      <c r="L101" s="38">
        <v>0</v>
      </c>
      <c r="M101" s="39">
        <v>0</v>
      </c>
      <c r="N101" s="38">
        <v>0</v>
      </c>
      <c r="O101" s="39">
        <v>0</v>
      </c>
      <c r="P101" s="40">
        <f>IF(vendas="anual",SUM(D101:O101),"erro")</f>
        <v>0</v>
      </c>
    </row>
    <row r="102" spans="2:16" ht="21.95" customHeight="1" x14ac:dyDescent="0.2">
      <c r="B102" s="36"/>
      <c r="C102" s="41" t="s">
        <v>6</v>
      </c>
      <c r="D102" s="42">
        <v>0</v>
      </c>
      <c r="E102" s="43">
        <v>0</v>
      </c>
      <c r="F102" s="42">
        <v>0</v>
      </c>
      <c r="G102" s="43">
        <v>0</v>
      </c>
      <c r="H102" s="42">
        <v>0</v>
      </c>
      <c r="I102" s="43">
        <v>0</v>
      </c>
      <c r="J102" s="42">
        <v>0</v>
      </c>
      <c r="K102" s="43">
        <v>0</v>
      </c>
      <c r="L102" s="42">
        <v>0</v>
      </c>
      <c r="M102" s="43">
        <v>0</v>
      </c>
      <c r="N102" s="42">
        <v>0</v>
      </c>
      <c r="O102" s="43">
        <v>0</v>
      </c>
      <c r="P102" s="44">
        <f>IF(vendas="anual",SUM(D102:O102),"erro")</f>
        <v>0</v>
      </c>
    </row>
    <row r="103" spans="2:16" ht="21.95" customHeight="1" x14ac:dyDescent="0.2">
      <c r="B103" s="36"/>
      <c r="C103" s="45" t="s">
        <v>7</v>
      </c>
      <c r="D103" s="46">
        <f>IF(D102="","",IF(AND(D102=0,D101=0),0%,IF(AND(D102&lt;&gt;0,D101=0),"%",(D102-D101)/D101)))</f>
        <v>0</v>
      </c>
      <c r="E103" s="46">
        <f t="shared" ref="E103:P103" si="45">IF(E102="","",IF(AND(E102=0,E101=0),0%,IF(AND(E102&lt;&gt;0,E101=0),"%",(E102-E101)/E101)))</f>
        <v>0</v>
      </c>
      <c r="F103" s="46">
        <f t="shared" si="45"/>
        <v>0</v>
      </c>
      <c r="G103" s="46">
        <f t="shared" si="45"/>
        <v>0</v>
      </c>
      <c r="H103" s="46">
        <f t="shared" si="45"/>
        <v>0</v>
      </c>
      <c r="I103" s="46">
        <f t="shared" si="45"/>
        <v>0</v>
      </c>
      <c r="J103" s="46">
        <f t="shared" si="45"/>
        <v>0</v>
      </c>
      <c r="K103" s="46">
        <f t="shared" si="45"/>
        <v>0</v>
      </c>
      <c r="L103" s="46">
        <f t="shared" si="45"/>
        <v>0</v>
      </c>
      <c r="M103" s="46">
        <f t="shared" si="45"/>
        <v>0</v>
      </c>
      <c r="N103" s="46">
        <f t="shared" si="45"/>
        <v>0</v>
      </c>
      <c r="O103" s="47">
        <f t="shared" si="45"/>
        <v>0</v>
      </c>
      <c r="P103" s="48">
        <f t="shared" si="45"/>
        <v>0</v>
      </c>
    </row>
    <row r="104" spans="2:16" ht="21.95" customHeight="1" x14ac:dyDescent="0.3"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1"/>
    </row>
    <row r="105" spans="2:16" ht="18" customHeight="1" x14ac:dyDescent="0.2">
      <c r="B105" s="52"/>
      <c r="C105" s="52"/>
      <c r="D105" s="53" t="s">
        <v>34</v>
      </c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4"/>
      <c r="P105" s="55"/>
    </row>
    <row r="106" spans="2:16" ht="18" customHeight="1" x14ac:dyDescent="0.2">
      <c r="B106" s="56" t="s">
        <v>35</v>
      </c>
      <c r="C106" s="57"/>
      <c r="D106" s="58">
        <f t="shared" ref="D106:P106" si="46">IF(vendas="anual",SUM(D5,D9,D13,D17,D21,D25,D29,D33,D37,D41,D45,D49,D53,D57,D61,D65,D69,D73,D77,D81,D85,D89,D93,D97,D101),"erro")</f>
        <v>120</v>
      </c>
      <c r="E106" s="39">
        <f t="shared" si="46"/>
        <v>0</v>
      </c>
      <c r="F106" s="58">
        <f t="shared" si="46"/>
        <v>222</v>
      </c>
      <c r="G106" s="39">
        <f t="shared" si="46"/>
        <v>0</v>
      </c>
      <c r="H106" s="58">
        <f t="shared" si="46"/>
        <v>0</v>
      </c>
      <c r="I106" s="39">
        <f t="shared" si="46"/>
        <v>0</v>
      </c>
      <c r="J106" s="58">
        <f t="shared" si="46"/>
        <v>0</v>
      </c>
      <c r="K106" s="39">
        <f t="shared" si="46"/>
        <v>0</v>
      </c>
      <c r="L106" s="58">
        <f t="shared" si="46"/>
        <v>0</v>
      </c>
      <c r="M106" s="39">
        <f t="shared" si="46"/>
        <v>0</v>
      </c>
      <c r="N106" s="58">
        <f t="shared" si="46"/>
        <v>0</v>
      </c>
      <c r="O106" s="39">
        <f t="shared" si="46"/>
        <v>0</v>
      </c>
      <c r="P106" s="59">
        <f t="shared" si="46"/>
        <v>342</v>
      </c>
    </row>
    <row r="107" spans="2:16" ht="18" customHeight="1" x14ac:dyDescent="0.2">
      <c r="B107" s="60" t="s">
        <v>36</v>
      </c>
      <c r="C107" s="61"/>
      <c r="D107" s="58">
        <f>IF(vendas="anual",SUM(D6,D10,D14,D18,D22,D26,D30,D34,D38,D42,D46,D50,D54,D58,D62,D66,D70,D74,D78,D82,D86,D90,D94,D98,D102),"erro")</f>
        <v>145</v>
      </c>
      <c r="E107" s="39">
        <f>IF(vendas="anual",SUM(E6,E10,E14,E18,E22,E26,E30,E34,E38,E42,E46,E50,E54,E58,E62,E66,E70,E74,E78,E82,E86,E90,E94,E98,E102),"erro")</f>
        <v>0</v>
      </c>
      <c r="F107" s="58">
        <f>IF(vendas="anual",SUM(F6,F10,F14,F18,F22,F26,F30,F34,F38,F42,F46,F50,F54,F58,F62,F66,F70,F74,F78,F82,F86,F90,F94,F98,F102),"erro")</f>
        <v>111</v>
      </c>
      <c r="G107" s="39">
        <f>IF(vendas="anual",SUM(G6,G10,G14,G18,G22,G26,G30,G34,G38,G42,G46,G50,G54,G58,G62,G66,G70,G74,G78,G82,G86,G90,G94,G98,G102),"erro")</f>
        <v>0</v>
      </c>
      <c r="H107" s="58">
        <f>IF(vendas="anual",SUM(H6,H10,H14,H18,H22,H26,H30,H34,H38,H42,H46,H50,H54,H58,H62,H66,H70,H74,H78,H82,H86,H90,H94,H98,H102),"erro")</f>
        <v>0</v>
      </c>
      <c r="I107" s="39">
        <f t="shared" ref="I107:N107" si="47">SUM(I6,I10,I14,I18,I22,I26,I30,I34,I38,I42,I46,I50,I54,I58,I62,I66,I70,I74,I78,I82,I86,I90,I94,I98,I102)</f>
        <v>0</v>
      </c>
      <c r="J107" s="58">
        <f>IF(vendas="anual",SUM(J6,J10,J14,J18,J22,J26,J30,J34,J38,J42,J46,J50,J54,J58,J62,J66,J70,J74,J78,J82,J86,J90,J94,J98,J102),"erro")</f>
        <v>0</v>
      </c>
      <c r="K107" s="39">
        <f>IF(vendas="anual",SUM(K6,K10,K14,K18,K22,K26,K30,K34,K38,K42,K46,K50,K54,K58,K62,K66,K70,K74,K78,K82,K86,K90,K94,K98,K102),"erro")</f>
        <v>0</v>
      </c>
      <c r="L107" s="58">
        <f>IF(vendas="anual",SUM(L6,L10,L14,L18,L22,L26,L30,L34,L38,L42,L46,L50,L54,L58,L62,L66,L70,L74,L78,L82,L86,L90,L94,L98,L102),"erro")</f>
        <v>0</v>
      </c>
      <c r="M107" s="39">
        <f>IF(vendas="anual",SUM(M6,M10,M14,M18,M22,M26,M30,M34,M38,M42,M46,M50,M54,M58,M62,M66,M70,M74,M78,M82,M86,M90,M94,M98,M102),"erro")</f>
        <v>0</v>
      </c>
      <c r="N107" s="58">
        <f t="shared" si="47"/>
        <v>0</v>
      </c>
      <c r="O107" s="39">
        <f>IF(vendas="anual",SUM(O6,O10,O14,O18,O22,O26,O30,O34,O38,O42,O46,O50,O54,O58,O62,O66,O70,O74,O78,O82,O86,O90,O94,O98,O102),"erro")</f>
        <v>0</v>
      </c>
      <c r="P107" s="59">
        <f>IF(vendas="anual",SUM(P6,P10,P14,P18,P22,P26,P30,P34,P38,P42,P46,P50,P54,P58,P62,P66,P70,P74,P78,P82,P86,P90,P94,P98,P102),"erro")</f>
        <v>256</v>
      </c>
    </row>
    <row r="108" spans="2:16" ht="24" customHeight="1" x14ac:dyDescent="0.2">
      <c r="B108" s="62" t="s">
        <v>37</v>
      </c>
      <c r="C108" s="63"/>
      <c r="D108" s="64">
        <f>IF(D107=0,"%",(D107-D106)/D106)</f>
        <v>0.20833333333333334</v>
      </c>
      <c r="E108" s="39" t="str">
        <f t="shared" ref="E108:P108" si="48">IF(E107=0,"%",(E107-E106)/E106)</f>
        <v>%</v>
      </c>
      <c r="F108" s="64">
        <f t="shared" si="48"/>
        <v>-0.5</v>
      </c>
      <c r="G108" s="39" t="str">
        <f t="shared" si="48"/>
        <v>%</v>
      </c>
      <c r="H108" s="64" t="str">
        <f t="shared" si="48"/>
        <v>%</v>
      </c>
      <c r="I108" s="39" t="str">
        <f t="shared" si="48"/>
        <v>%</v>
      </c>
      <c r="J108" s="64" t="str">
        <f t="shared" si="48"/>
        <v>%</v>
      </c>
      <c r="K108" s="39" t="str">
        <f t="shared" si="48"/>
        <v>%</v>
      </c>
      <c r="L108" s="64" t="str">
        <f t="shared" si="48"/>
        <v>%</v>
      </c>
      <c r="M108" s="39" t="str">
        <f t="shared" si="48"/>
        <v>%</v>
      </c>
      <c r="N108" s="64" t="str">
        <f t="shared" si="48"/>
        <v>%</v>
      </c>
      <c r="O108" s="39" t="str">
        <f t="shared" si="48"/>
        <v>%</v>
      </c>
      <c r="P108" s="65">
        <f t="shared" si="48"/>
        <v>-0.25146198830409355</v>
      </c>
    </row>
    <row r="109" spans="2:16" ht="17.25" x14ac:dyDescent="0.3">
      <c r="B109" s="66"/>
      <c r="C109" s="67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9"/>
    </row>
  </sheetData>
  <sheetProtection algorithmName="SHA-512" hashValue="rrGNqi+pzRBVBxgq3HKiK9rGfCelKuhz8Wh4owcl4sOGJpiO8T6NQelz5kerZ+nu1EgoRn3ZbIqwuwGC+CD3Xg==" saltValue="Pl3Reyl8Rr5FAou3t5gLTg==" spinCount="100000" sheet="1" objects="1" scenarios="1"/>
  <mergeCells count="34">
    <mergeCell ref="D105:O105"/>
    <mergeCell ref="B106:C106"/>
    <mergeCell ref="B107:C107"/>
    <mergeCell ref="B108:C108"/>
    <mergeCell ref="B85:B87"/>
    <mergeCell ref="B89:B91"/>
    <mergeCell ref="B93:B95"/>
    <mergeCell ref="B97:B99"/>
    <mergeCell ref="B101:B103"/>
    <mergeCell ref="B105:C105"/>
    <mergeCell ref="B61:B63"/>
    <mergeCell ref="B65:B67"/>
    <mergeCell ref="B69:B71"/>
    <mergeCell ref="B73:B75"/>
    <mergeCell ref="B77:B79"/>
    <mergeCell ref="B81:B83"/>
    <mergeCell ref="B37:B39"/>
    <mergeCell ref="B41:B43"/>
    <mergeCell ref="B45:B47"/>
    <mergeCell ref="B49:B51"/>
    <mergeCell ref="B53:B55"/>
    <mergeCell ref="B57:B59"/>
    <mergeCell ref="B13:B15"/>
    <mergeCell ref="B17:B19"/>
    <mergeCell ref="B21:B23"/>
    <mergeCell ref="B25:B27"/>
    <mergeCell ref="B29:B31"/>
    <mergeCell ref="B33:B35"/>
    <mergeCell ref="B2:E2"/>
    <mergeCell ref="F2:G2"/>
    <mergeCell ref="B5:B7"/>
    <mergeCell ref="C8:E8"/>
    <mergeCell ref="F8:G8"/>
    <mergeCell ref="B9:B11"/>
  </mergeCells>
  <hyperlinks>
    <hyperlink ref="F8:G8" r:id="rId1" display="COMPRA AGORA" xr:uid="{7DA7D64D-636D-4832-98DB-63B102821A6B}"/>
  </hyperlinks>
  <pageMargins left="0.511811024" right="0.511811024" top="0.78740157499999996" bottom="0.78740157499999996" header="0.31496062000000002" footer="0.31496062000000002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1A2AD-17B1-4803-B028-DE27B4A7DEAB}">
  <dimension ref="B1:I57"/>
  <sheetViews>
    <sheetView showGridLines="0" showRowColHeaders="0" workbookViewId="0">
      <selection activeCell="H2" sqref="H2"/>
    </sheetView>
  </sheetViews>
  <sheetFormatPr defaultRowHeight="15" x14ac:dyDescent="0.25"/>
  <cols>
    <col min="1" max="1" width="1" customWidth="1"/>
    <col min="2" max="2" width="55.5703125" customWidth="1"/>
    <col min="8" max="8" width="19.28515625" customWidth="1"/>
    <col min="9" max="9" width="17" customWidth="1"/>
  </cols>
  <sheetData>
    <row r="1" spans="2:9" ht="6" customHeight="1" x14ac:dyDescent="0.25"/>
    <row r="2" spans="2:9" ht="18.95" customHeight="1" x14ac:dyDescent="0.25">
      <c r="B2" s="70"/>
      <c r="C2" s="70"/>
      <c r="D2" s="70"/>
      <c r="E2" s="70"/>
      <c r="F2" s="71"/>
    </row>
    <row r="3" spans="2:9" ht="18.95" customHeight="1" x14ac:dyDescent="0.25">
      <c r="B3" s="70" t="str">
        <f>'Metas de vendas anuais'!B5</f>
        <v>ITEM 1</v>
      </c>
      <c r="C3" s="70">
        <f>'Metas de vendas anuais'!P5</f>
        <v>342</v>
      </c>
      <c r="D3" s="70">
        <f>'Metas de vendas anuais'!P6</f>
        <v>256</v>
      </c>
      <c r="E3" s="70"/>
      <c r="F3" s="71"/>
      <c r="H3" s="72"/>
      <c r="I3" s="73"/>
    </row>
    <row r="4" spans="2:9" ht="18.95" customHeight="1" x14ac:dyDescent="0.25">
      <c r="B4" s="70" t="str">
        <f>'Metas de vendas anuais'!B9</f>
        <v>ITEM 2</v>
      </c>
      <c r="C4" s="70">
        <f>'Metas de vendas anuais'!P9</f>
        <v>0</v>
      </c>
      <c r="D4" s="70">
        <f>'Metas de vendas anuais'!P10</f>
        <v>0</v>
      </c>
      <c r="E4" s="70"/>
      <c r="F4" s="71"/>
      <c r="H4" s="73"/>
      <c r="I4" s="73"/>
    </row>
    <row r="5" spans="2:9" ht="18.95" customHeight="1" x14ac:dyDescent="0.25">
      <c r="B5" s="70" t="str">
        <f>'Metas de vendas anuais'!B13</f>
        <v>ITEM 3</v>
      </c>
      <c r="C5" s="70">
        <f>'Metas de vendas anuais'!P13</f>
        <v>0</v>
      </c>
      <c r="D5" s="70">
        <f>'Metas de vendas anuais'!P14</f>
        <v>0</v>
      </c>
      <c r="E5" s="70"/>
      <c r="F5" s="71"/>
      <c r="H5" s="73"/>
      <c r="I5" s="73"/>
    </row>
    <row r="6" spans="2:9" ht="18.95" customHeight="1" x14ac:dyDescent="0.25">
      <c r="B6" s="70" t="str">
        <f>'Metas de vendas anuais'!B17</f>
        <v>ITEM 4</v>
      </c>
      <c r="C6" s="70">
        <f>'Metas de vendas anuais'!P17</f>
        <v>0</v>
      </c>
      <c r="D6" s="70">
        <f>'Metas de vendas anuais'!P18</f>
        <v>0</v>
      </c>
      <c r="E6" s="70"/>
      <c r="F6" s="71"/>
    </row>
    <row r="7" spans="2:9" ht="18.95" customHeight="1" x14ac:dyDescent="0.25">
      <c r="B7" s="70" t="str">
        <f>'Metas de vendas anuais'!B21</f>
        <v>ITEM 5</v>
      </c>
      <c r="C7" s="70">
        <f>'Metas de vendas anuais'!P21</f>
        <v>0</v>
      </c>
      <c r="D7" s="70">
        <f>'Metas de vendas anuais'!P22</f>
        <v>0</v>
      </c>
      <c r="E7" s="70"/>
      <c r="F7" s="71"/>
    </row>
    <row r="8" spans="2:9" ht="18.95" customHeight="1" x14ac:dyDescent="0.25">
      <c r="B8" s="70" t="str">
        <f>'Metas de vendas anuais'!B25</f>
        <v>ITEM 6</v>
      </c>
      <c r="C8" s="70">
        <f>'Metas de vendas anuais'!P25</f>
        <v>0</v>
      </c>
      <c r="D8" s="70">
        <f>'Metas de vendas anuais'!P26</f>
        <v>0</v>
      </c>
      <c r="E8" s="70"/>
      <c r="F8" s="71"/>
    </row>
    <row r="9" spans="2:9" ht="18.95" customHeight="1" x14ac:dyDescent="0.25">
      <c r="B9" s="70" t="str">
        <f>'Metas de vendas anuais'!B29</f>
        <v>ITEM 7</v>
      </c>
      <c r="C9" s="70">
        <f>'Metas de vendas anuais'!P29</f>
        <v>0</v>
      </c>
      <c r="D9" s="70">
        <f>'Metas de vendas anuais'!P30</f>
        <v>0</v>
      </c>
      <c r="E9" s="70"/>
      <c r="F9" s="71"/>
    </row>
    <row r="10" spans="2:9" ht="18.95" customHeight="1" x14ac:dyDescent="0.25">
      <c r="B10" s="70" t="str">
        <f>'Metas de vendas anuais'!B33</f>
        <v>ITEM 8</v>
      </c>
      <c r="C10" s="70">
        <f>'Metas de vendas anuais'!P33</f>
        <v>0</v>
      </c>
      <c r="D10" s="70">
        <f>'Metas de vendas anuais'!P34</f>
        <v>0</v>
      </c>
      <c r="E10" s="70"/>
      <c r="F10" s="71"/>
    </row>
    <row r="11" spans="2:9" ht="18.95" customHeight="1" x14ac:dyDescent="0.25">
      <c r="B11" s="70" t="str">
        <f>'Metas de vendas anuais'!B37</f>
        <v>ITEM 9</v>
      </c>
      <c r="C11" s="70">
        <f>'Metas de vendas anuais'!P37</f>
        <v>0</v>
      </c>
      <c r="D11" s="70">
        <f>'Metas de vendas anuais'!P38</f>
        <v>0</v>
      </c>
      <c r="E11" s="70"/>
      <c r="F11" s="71"/>
    </row>
    <row r="12" spans="2:9" ht="18.95" customHeight="1" x14ac:dyDescent="0.25">
      <c r="B12" s="70" t="str">
        <f>'Metas de vendas anuais'!B41</f>
        <v>ITEM 10</v>
      </c>
      <c r="C12" s="70">
        <f>'Metas de vendas anuais'!P41</f>
        <v>0</v>
      </c>
      <c r="D12" s="70">
        <f>'Metas de vendas anuais'!P42</f>
        <v>0</v>
      </c>
      <c r="E12" s="70"/>
      <c r="F12" s="71"/>
    </row>
    <row r="13" spans="2:9" ht="18.95" customHeight="1" x14ac:dyDescent="0.25">
      <c r="B13" s="70" t="str">
        <f>'Metas de vendas anuais'!B45</f>
        <v>ITEM 11</v>
      </c>
      <c r="C13" s="70">
        <f>'Metas de vendas anuais'!P45</f>
        <v>0</v>
      </c>
      <c r="D13" s="70">
        <f>'Metas de vendas anuais'!P46</f>
        <v>0</v>
      </c>
      <c r="E13" s="70"/>
      <c r="F13" s="71"/>
    </row>
    <row r="14" spans="2:9" ht="18.95" customHeight="1" x14ac:dyDescent="0.25">
      <c r="B14" s="70" t="str">
        <f>'Metas de vendas anuais'!B49</f>
        <v>ITEM 12</v>
      </c>
      <c r="C14" s="70">
        <f>'Metas de vendas anuais'!P49</f>
        <v>0</v>
      </c>
      <c r="D14" s="70">
        <f>'Metas de vendas anuais'!P50</f>
        <v>0</v>
      </c>
      <c r="E14" s="70"/>
      <c r="F14" s="71"/>
    </row>
    <row r="15" spans="2:9" ht="18.95" customHeight="1" x14ac:dyDescent="0.25">
      <c r="B15" s="70" t="str">
        <f>'Metas de vendas anuais'!B53</f>
        <v>ITEM 13</v>
      </c>
      <c r="C15" s="70">
        <f>'Metas de vendas anuais'!P53</f>
        <v>0</v>
      </c>
      <c r="D15" s="70">
        <f>'Metas de vendas anuais'!P54</f>
        <v>0</v>
      </c>
      <c r="E15" s="70"/>
      <c r="F15" s="71"/>
    </row>
    <row r="16" spans="2:9" ht="18.95" customHeight="1" x14ac:dyDescent="0.25">
      <c r="B16" s="70" t="str">
        <f>'Metas de vendas anuais'!B57</f>
        <v>ITEM 14</v>
      </c>
      <c r="C16" s="70">
        <f>'Metas de vendas anuais'!P57</f>
        <v>0</v>
      </c>
      <c r="D16" s="70">
        <f>'Metas de vendas anuais'!P58</f>
        <v>0</v>
      </c>
      <c r="E16" s="70"/>
      <c r="F16" s="71"/>
    </row>
    <row r="17" spans="2:6" ht="18.95" customHeight="1" x14ac:dyDescent="0.25">
      <c r="B17" s="70" t="str">
        <f>'Metas de vendas anuais'!B61</f>
        <v>ITEM 15</v>
      </c>
      <c r="C17" s="70">
        <f>'Metas de vendas anuais'!P61</f>
        <v>0</v>
      </c>
      <c r="D17" s="70">
        <f>'Metas de vendas anuais'!P62</f>
        <v>0</v>
      </c>
      <c r="E17" s="70"/>
      <c r="F17" s="71"/>
    </row>
    <row r="18" spans="2:6" ht="18.95" customHeight="1" x14ac:dyDescent="0.25">
      <c r="B18" s="70" t="str">
        <f>'Metas de vendas anuais'!B65</f>
        <v>ITEM 16</v>
      </c>
      <c r="C18" s="70">
        <f>'Metas de vendas anuais'!P65</f>
        <v>0</v>
      </c>
      <c r="D18" s="70">
        <f>'Metas de vendas anuais'!P66</f>
        <v>0</v>
      </c>
      <c r="E18" s="70"/>
      <c r="F18" s="71"/>
    </row>
    <row r="19" spans="2:6" ht="18.95" customHeight="1" x14ac:dyDescent="0.25">
      <c r="B19" s="70" t="str">
        <f>'Metas de vendas anuais'!B69</f>
        <v>ITEM 17</v>
      </c>
      <c r="C19" s="70">
        <f>'Metas de vendas anuais'!P69</f>
        <v>0</v>
      </c>
      <c r="D19" s="70">
        <f>'Metas de vendas anuais'!P70</f>
        <v>0</v>
      </c>
      <c r="E19" s="70"/>
      <c r="F19" s="71"/>
    </row>
    <row r="20" spans="2:6" ht="18.95" customHeight="1" x14ac:dyDescent="0.25">
      <c r="B20" s="70" t="str">
        <f>'Metas de vendas anuais'!B73</f>
        <v>ITEM 18</v>
      </c>
      <c r="C20" s="70">
        <f>'Metas de vendas anuais'!P73</f>
        <v>0</v>
      </c>
      <c r="D20" s="70">
        <f>'Metas de vendas anuais'!P74</f>
        <v>0</v>
      </c>
      <c r="E20" s="70"/>
      <c r="F20" s="71"/>
    </row>
    <row r="21" spans="2:6" ht="18.95" customHeight="1" x14ac:dyDescent="0.25">
      <c r="B21" s="70" t="str">
        <f>'Metas de vendas anuais'!B77</f>
        <v>ITEM 19</v>
      </c>
      <c r="C21" s="70">
        <f>'Metas de vendas anuais'!P77</f>
        <v>0</v>
      </c>
      <c r="D21" s="70">
        <f>'Metas de vendas anuais'!P78</f>
        <v>0</v>
      </c>
      <c r="E21" s="70"/>
      <c r="F21" s="71"/>
    </row>
    <row r="22" spans="2:6" ht="18.95" customHeight="1" x14ac:dyDescent="0.25">
      <c r="B22" s="70" t="str">
        <f>'Metas de vendas anuais'!B81</f>
        <v>ITEM 20</v>
      </c>
      <c r="C22" s="70">
        <f>'Metas de vendas anuais'!P81</f>
        <v>0</v>
      </c>
      <c r="D22" s="70">
        <f>'Metas de vendas anuais'!P82</f>
        <v>0</v>
      </c>
      <c r="E22" s="70"/>
      <c r="F22" s="71"/>
    </row>
    <row r="23" spans="2:6" ht="18.95" customHeight="1" x14ac:dyDescent="0.25">
      <c r="B23" s="70" t="str">
        <f>'Metas de vendas anuais'!B85</f>
        <v>ITEM 21</v>
      </c>
      <c r="C23" s="70">
        <f>'Metas de vendas anuais'!P85</f>
        <v>0</v>
      </c>
      <c r="D23" s="70">
        <f>'Metas de vendas anuais'!P86</f>
        <v>0</v>
      </c>
      <c r="E23" s="70"/>
      <c r="F23" s="71"/>
    </row>
    <row r="24" spans="2:6" ht="18.95" customHeight="1" x14ac:dyDescent="0.25">
      <c r="B24" s="70" t="str">
        <f>'Metas de vendas anuais'!B89</f>
        <v>ITEM 22</v>
      </c>
      <c r="C24" s="70">
        <f>'Metas de vendas anuais'!P89</f>
        <v>0</v>
      </c>
      <c r="D24" s="70">
        <f>'Metas de vendas anuais'!P90</f>
        <v>0</v>
      </c>
      <c r="E24" s="70"/>
      <c r="F24" s="71"/>
    </row>
    <row r="25" spans="2:6" ht="18.95" customHeight="1" x14ac:dyDescent="0.25">
      <c r="B25" s="70" t="str">
        <f>'Metas de vendas anuais'!B93</f>
        <v>ITEM 23</v>
      </c>
      <c r="C25" s="70">
        <f>'Metas de vendas anuais'!P93</f>
        <v>0</v>
      </c>
      <c r="D25" s="70">
        <f>'Metas de vendas anuais'!P94</f>
        <v>0</v>
      </c>
      <c r="E25" s="70"/>
      <c r="F25" s="71"/>
    </row>
    <row r="26" spans="2:6" ht="18.95" customHeight="1" x14ac:dyDescent="0.25">
      <c r="B26" s="70" t="str">
        <f>'Metas de vendas anuais'!B97</f>
        <v>ITEM 24</v>
      </c>
      <c r="C26" s="70">
        <f>'Metas de vendas anuais'!P97</f>
        <v>0</v>
      </c>
      <c r="D26" s="70">
        <f>'Metas de vendas anuais'!P98</f>
        <v>0</v>
      </c>
      <c r="E26" s="70"/>
      <c r="F26" s="71"/>
    </row>
    <row r="27" spans="2:6" ht="18.95" customHeight="1" x14ac:dyDescent="0.25">
      <c r="B27" s="70" t="str">
        <f>'Metas de vendas anuais'!B101</f>
        <v>ITEM 25</v>
      </c>
      <c r="C27" s="70">
        <f>'Metas de vendas anuais'!P101</f>
        <v>0</v>
      </c>
      <c r="D27" s="70">
        <f>'Metas de vendas anuais'!P102</f>
        <v>0</v>
      </c>
      <c r="E27" s="70"/>
      <c r="F27" s="71"/>
    </row>
    <row r="28" spans="2:6" ht="18.95" customHeight="1" x14ac:dyDescent="0.25">
      <c r="B28" s="70"/>
      <c r="C28" s="70"/>
      <c r="D28" s="70"/>
      <c r="E28" s="70"/>
      <c r="F28" s="71"/>
    </row>
    <row r="29" spans="2:6" ht="5.25" customHeight="1" x14ac:dyDescent="0.25">
      <c r="B29" s="70"/>
      <c r="C29" s="70"/>
      <c r="D29" s="70"/>
      <c r="E29" s="70"/>
      <c r="F29" s="71"/>
    </row>
    <row r="30" spans="2:6" ht="18.95" customHeight="1" x14ac:dyDescent="0.25">
      <c r="B30" s="74"/>
      <c r="C30" s="74"/>
      <c r="D30" s="74"/>
      <c r="E30" s="74"/>
    </row>
    <row r="31" spans="2:6" ht="18.95" customHeight="1" x14ac:dyDescent="0.25">
      <c r="B31" s="74"/>
      <c r="C31" s="74"/>
      <c r="D31" s="74"/>
      <c r="E31" s="74"/>
    </row>
    <row r="32" spans="2:6" ht="18.95" customHeight="1" x14ac:dyDescent="0.25">
      <c r="B32" s="74"/>
      <c r="C32" s="74"/>
      <c r="D32" s="74"/>
      <c r="E32" s="74"/>
    </row>
    <row r="33" spans="2:5" ht="18.95" customHeight="1" x14ac:dyDescent="0.25">
      <c r="B33" s="74"/>
      <c r="C33" s="74"/>
      <c r="D33" s="74"/>
      <c r="E33" s="74"/>
    </row>
    <row r="34" spans="2:5" ht="18.95" customHeight="1" x14ac:dyDescent="0.25">
      <c r="B34" s="74"/>
      <c r="C34" s="74"/>
      <c r="D34" s="74"/>
      <c r="E34" s="74"/>
    </row>
    <row r="35" spans="2:5" ht="18.95" customHeight="1" x14ac:dyDescent="0.25">
      <c r="B35" s="74"/>
      <c r="C35" s="74"/>
      <c r="D35" s="74"/>
      <c r="E35" s="74"/>
    </row>
    <row r="36" spans="2:5" ht="18.95" customHeight="1" x14ac:dyDescent="0.25">
      <c r="B36" s="74"/>
      <c r="C36" s="74"/>
      <c r="D36" s="74"/>
      <c r="E36" s="74"/>
    </row>
    <row r="37" spans="2:5" ht="18.95" customHeight="1" x14ac:dyDescent="0.25">
      <c r="B37" s="74"/>
      <c r="C37" s="74"/>
      <c r="D37" s="74"/>
      <c r="E37" s="74"/>
    </row>
    <row r="38" spans="2:5" ht="18.95" customHeight="1" x14ac:dyDescent="0.25">
      <c r="B38" s="74"/>
      <c r="C38" s="74"/>
      <c r="D38" s="74"/>
      <c r="E38" s="74"/>
    </row>
    <row r="39" spans="2:5" ht="18.95" customHeight="1" x14ac:dyDescent="0.25">
      <c r="B39" s="74"/>
      <c r="C39" s="74"/>
      <c r="D39" s="74"/>
      <c r="E39" s="74"/>
    </row>
    <row r="40" spans="2:5" ht="18.95" customHeight="1" x14ac:dyDescent="0.25">
      <c r="B40" s="74"/>
      <c r="C40" s="74"/>
      <c r="D40" s="74"/>
      <c r="E40" s="74"/>
    </row>
    <row r="41" spans="2:5" ht="18.95" customHeight="1" x14ac:dyDescent="0.25">
      <c r="B41" s="74"/>
      <c r="C41" s="74"/>
      <c r="D41" s="74"/>
      <c r="E41" s="74"/>
    </row>
    <row r="42" spans="2:5" ht="18.95" customHeight="1" x14ac:dyDescent="0.25">
      <c r="B42" s="74"/>
      <c r="C42" s="74"/>
      <c r="D42" s="74"/>
      <c r="E42" s="74"/>
    </row>
    <row r="43" spans="2:5" ht="18.95" customHeight="1" x14ac:dyDescent="0.25">
      <c r="B43" s="74"/>
      <c r="C43" s="74"/>
      <c r="D43" s="74"/>
      <c r="E43" s="74"/>
    </row>
    <row r="44" spans="2:5" ht="18.95" customHeight="1" x14ac:dyDescent="0.25">
      <c r="B44" s="74"/>
      <c r="C44" s="74"/>
      <c r="D44" s="74"/>
      <c r="E44" s="74"/>
    </row>
    <row r="45" spans="2:5" ht="18.95" customHeight="1" x14ac:dyDescent="0.25">
      <c r="B45" s="74"/>
      <c r="C45" s="74"/>
      <c r="D45" s="74"/>
      <c r="E45" s="74"/>
    </row>
    <row r="46" spans="2:5" ht="18.95" customHeight="1" x14ac:dyDescent="0.25">
      <c r="B46" s="74"/>
      <c r="C46" s="74"/>
      <c r="D46" s="74"/>
      <c r="E46" s="74"/>
    </row>
    <row r="47" spans="2:5" ht="18.95" customHeight="1" x14ac:dyDescent="0.25">
      <c r="B47" s="74"/>
      <c r="C47" s="74"/>
      <c r="D47" s="74"/>
      <c r="E47" s="74"/>
    </row>
    <row r="48" spans="2:5" ht="18.95" customHeight="1" x14ac:dyDescent="0.25">
      <c r="B48" s="74"/>
      <c r="C48" s="74"/>
      <c r="D48" s="74"/>
      <c r="E48" s="74"/>
    </row>
    <row r="49" spans="2:5" ht="18.95" customHeight="1" x14ac:dyDescent="0.25">
      <c r="B49" s="74"/>
      <c r="C49" s="74"/>
      <c r="D49" s="74"/>
      <c r="E49" s="74"/>
    </row>
    <row r="50" spans="2:5" ht="18.95" customHeight="1" x14ac:dyDescent="0.25">
      <c r="B50" s="74"/>
      <c r="C50" s="74"/>
      <c r="D50" s="74"/>
      <c r="E50" s="74"/>
    </row>
    <row r="51" spans="2:5" ht="18.95" customHeight="1" x14ac:dyDescent="0.25">
      <c r="B51" s="74"/>
      <c r="C51" s="74"/>
      <c r="D51" s="74"/>
      <c r="E51" s="74"/>
    </row>
    <row r="52" spans="2:5" ht="18.95" customHeight="1" x14ac:dyDescent="0.25">
      <c r="B52" s="74"/>
      <c r="C52" s="74"/>
      <c r="D52" s="74"/>
      <c r="E52" s="74"/>
    </row>
    <row r="53" spans="2:5" ht="18.95" customHeight="1" x14ac:dyDescent="0.25">
      <c r="B53" s="74"/>
      <c r="C53" s="74"/>
      <c r="D53" s="74"/>
      <c r="E53" s="74"/>
    </row>
    <row r="54" spans="2:5" ht="18.95" customHeight="1" x14ac:dyDescent="0.25">
      <c r="B54" s="74"/>
      <c r="C54" s="74"/>
      <c r="D54" s="74"/>
      <c r="E54" s="74"/>
    </row>
    <row r="55" spans="2:5" ht="18.95" customHeight="1" x14ac:dyDescent="0.25">
      <c r="B55" s="74"/>
      <c r="C55" s="74"/>
      <c r="D55" s="74"/>
      <c r="E55" s="74"/>
    </row>
    <row r="56" spans="2:5" ht="18.95" customHeight="1" x14ac:dyDescent="0.25">
      <c r="B56" s="74"/>
      <c r="C56" s="74"/>
      <c r="D56" s="74"/>
      <c r="E56" s="74"/>
    </row>
    <row r="57" spans="2:5" ht="18.95" customHeight="1" x14ac:dyDescent="0.25">
      <c r="B57" s="74"/>
      <c r="C57" s="74"/>
      <c r="D57" s="74"/>
      <c r="E57" s="74"/>
    </row>
  </sheetData>
  <sheetProtection algorithmName="SHA-512" hashValue="XPjQvDLBSMxVdpF/MXE1YS7xchmEs7Ipr9AfXuxB9zZc4r3WF19ek34CjWlqPiq18O0zwpbQOzuwrLH7iqh2Bg==" saltValue="zUqnbMPSxWiNVkR1u6eWug==" spinCount="100000" sheet="1" objects="1" scenarios="1"/>
  <mergeCells count="3">
    <mergeCell ref="H3:I3"/>
    <mergeCell ref="H4:I4"/>
    <mergeCell ref="H5:I5"/>
  </mergeCells>
  <pageMargins left="0.511811024" right="0.511811024" top="0.78740157499999996" bottom="0.78740157499999996" header="0.31496062000000002" footer="0.31496062000000002"/>
  <drawing r:id="rId1"/>
  <picture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D6CB3-873F-41AE-919A-81376EB23D25}">
  <dimension ref="B2:M21"/>
  <sheetViews>
    <sheetView showGridLines="0" showRowColHeaders="0" workbookViewId="0">
      <selection activeCell="D1" sqref="D1"/>
    </sheetView>
  </sheetViews>
  <sheetFormatPr defaultRowHeight="15" x14ac:dyDescent="0.25"/>
  <sheetData>
    <row r="2" spans="2:13" ht="15.75" x14ac:dyDescent="0.25">
      <c r="B2" s="75"/>
      <c r="C2" s="75"/>
      <c r="E2" s="76"/>
      <c r="F2" s="76"/>
      <c r="G2" s="76"/>
      <c r="H2" s="76"/>
      <c r="I2" s="76"/>
      <c r="J2" s="76"/>
      <c r="K2" s="76"/>
    </row>
    <row r="3" spans="2:13" x14ac:dyDescent="0.25">
      <c r="B3" s="77" t="str">
        <f>'Metas de vendas anuais'!B106</f>
        <v>TOTAL GERAL DO ANO ANTERIOR</v>
      </c>
      <c r="C3" s="78">
        <f>'Metas de vendas anuais'!P106</f>
        <v>342</v>
      </c>
      <c r="E3" s="79">
        <f>'Metas de vendas anuais'!D4</f>
        <v>43842</v>
      </c>
      <c r="F3" s="76">
        <f>'Metas de vendas anuais'!D106</f>
        <v>120</v>
      </c>
      <c r="G3" s="76">
        <f>'Metas de vendas anuais'!D107</f>
        <v>145</v>
      </c>
      <c r="H3" s="76"/>
      <c r="I3" s="76"/>
      <c r="J3" s="76"/>
      <c r="K3" s="76"/>
    </row>
    <row r="4" spans="2:13" x14ac:dyDescent="0.25">
      <c r="B4" s="77" t="str">
        <f>'Metas de vendas anuais'!B107</f>
        <v>TOTAL GERAL DE METAS DE VENDAS</v>
      </c>
      <c r="C4" s="78">
        <f>'Metas de vendas anuais'!P107</f>
        <v>256</v>
      </c>
      <c r="E4" s="79">
        <f>'Metas de vendas anuais'!E4</f>
        <v>43862</v>
      </c>
      <c r="F4" s="76">
        <f>'Metas de vendas anuais'!E106</f>
        <v>0</v>
      </c>
      <c r="G4" s="76">
        <f>'Metas de vendas anuais'!E107</f>
        <v>0</v>
      </c>
      <c r="H4" s="76"/>
      <c r="I4" s="76"/>
      <c r="J4" s="76"/>
      <c r="K4" s="76"/>
      <c r="M4" s="80"/>
    </row>
    <row r="5" spans="2:13" x14ac:dyDescent="0.25">
      <c r="B5" s="81" t="str">
        <f>'Metas de vendas anuais'!B108</f>
        <v>% DA DIFERENÇA TOTAL</v>
      </c>
      <c r="C5" s="82">
        <f>'Metas de vendas anuais'!P108</f>
        <v>-0.25146198830409355</v>
      </c>
      <c r="E5" s="79">
        <f>'Metas de vendas anuais'!F4</f>
        <v>43891</v>
      </c>
      <c r="F5" s="76">
        <f>'Metas de vendas anuais'!F106</f>
        <v>222</v>
      </c>
      <c r="G5" s="76">
        <f>'Metas de vendas anuais'!F107</f>
        <v>111</v>
      </c>
      <c r="H5" s="76"/>
      <c r="I5" s="76"/>
      <c r="J5" s="76"/>
      <c r="K5" s="76"/>
      <c r="M5" s="83" t="s">
        <v>38</v>
      </c>
    </row>
    <row r="6" spans="2:13" x14ac:dyDescent="0.25">
      <c r="B6" s="76"/>
      <c r="C6" s="76"/>
      <c r="E6" s="79">
        <f>'Metas de vendas anuais'!G4</f>
        <v>43922</v>
      </c>
      <c r="F6" s="76">
        <f>'Metas de vendas anuais'!G106</f>
        <v>0</v>
      </c>
      <c r="G6" s="76">
        <f>'Metas de vendas anuais'!G107</f>
        <v>0</v>
      </c>
      <c r="H6" s="76"/>
      <c r="I6" s="76"/>
      <c r="J6" s="76"/>
      <c r="K6" s="76"/>
      <c r="M6" s="83"/>
    </row>
    <row r="7" spans="2:13" x14ac:dyDescent="0.25">
      <c r="B7" s="76"/>
      <c r="C7" s="76"/>
      <c r="E7" s="79">
        <f>'Metas de vendas anuais'!H4</f>
        <v>43952</v>
      </c>
      <c r="F7" s="76">
        <f>'Metas de vendas anuais'!H106</f>
        <v>0</v>
      </c>
      <c r="G7" s="76">
        <f>'Metas de vendas anuais'!H107</f>
        <v>0</v>
      </c>
      <c r="H7" s="76"/>
      <c r="I7" s="76"/>
      <c r="J7" s="76"/>
      <c r="K7" s="76"/>
      <c r="M7" s="83"/>
    </row>
    <row r="8" spans="2:13" x14ac:dyDescent="0.25">
      <c r="B8" s="76"/>
      <c r="C8" s="76"/>
      <c r="E8" s="79">
        <f>'Metas de vendas anuais'!I4</f>
        <v>43983</v>
      </c>
      <c r="F8" s="76">
        <f>'Metas de vendas anuais'!I106</f>
        <v>0</v>
      </c>
      <c r="G8" s="76">
        <f>'Metas de vendas anuais'!I107</f>
        <v>0</v>
      </c>
      <c r="H8" s="76"/>
      <c r="I8" s="76"/>
      <c r="J8" s="76"/>
      <c r="K8" s="76"/>
      <c r="M8" s="83"/>
    </row>
    <row r="9" spans="2:13" x14ac:dyDescent="0.25">
      <c r="B9" s="76"/>
      <c r="C9" s="76"/>
      <c r="E9" s="79">
        <f>'Metas de vendas anuais'!J4</f>
        <v>44013</v>
      </c>
      <c r="F9" s="76">
        <f>'Metas de vendas anuais'!J106</f>
        <v>0</v>
      </c>
      <c r="G9" s="76">
        <f>'Metas de vendas anuais'!J107</f>
        <v>0</v>
      </c>
      <c r="H9" s="76"/>
      <c r="I9" s="76"/>
      <c r="J9" s="76"/>
      <c r="K9" s="76"/>
    </row>
    <row r="10" spans="2:13" x14ac:dyDescent="0.25">
      <c r="B10" s="76"/>
      <c r="C10" s="76"/>
      <c r="E10" s="79">
        <f>'Metas de vendas anuais'!K4</f>
        <v>44044</v>
      </c>
      <c r="F10" s="76">
        <f>'Metas de vendas anuais'!K106</f>
        <v>0</v>
      </c>
      <c r="G10" s="76">
        <f>'Metas de vendas anuais'!K107</f>
        <v>0</v>
      </c>
      <c r="H10" s="76"/>
      <c r="I10" s="76"/>
      <c r="J10" s="76"/>
      <c r="K10" s="76"/>
    </row>
    <row r="11" spans="2:13" x14ac:dyDescent="0.25">
      <c r="B11" s="76"/>
      <c r="C11" s="76"/>
      <c r="E11" s="79">
        <f>'Metas de vendas anuais'!L4</f>
        <v>44075</v>
      </c>
      <c r="F11" s="76">
        <f>'Metas de vendas anuais'!L106</f>
        <v>0</v>
      </c>
      <c r="G11" s="76">
        <f>'Metas de vendas anuais'!L107</f>
        <v>0</v>
      </c>
      <c r="H11" s="76"/>
      <c r="I11" s="76"/>
      <c r="J11" s="76"/>
      <c r="K11" s="76"/>
    </row>
    <row r="12" spans="2:13" x14ac:dyDescent="0.25">
      <c r="B12" s="76"/>
      <c r="C12" s="76"/>
      <c r="E12" s="79">
        <f>'Metas de vendas anuais'!M4</f>
        <v>44105</v>
      </c>
      <c r="F12" s="76">
        <f>'Metas de vendas anuais'!M106</f>
        <v>0</v>
      </c>
      <c r="G12" s="76">
        <f>'Metas de vendas anuais'!M107</f>
        <v>0</v>
      </c>
      <c r="H12" s="76"/>
      <c r="I12" s="76"/>
      <c r="J12" s="76"/>
      <c r="K12" s="76"/>
      <c r="M12" s="84"/>
    </row>
    <row r="13" spans="2:13" x14ac:dyDescent="0.25">
      <c r="B13" s="76"/>
      <c r="C13" s="76"/>
      <c r="E13" s="79">
        <f>'Metas de vendas anuais'!N4</f>
        <v>44136</v>
      </c>
      <c r="F13" s="76">
        <f>'Metas de vendas anuais'!N106</f>
        <v>0</v>
      </c>
      <c r="G13" s="76">
        <f>'Metas de vendas anuais'!N107</f>
        <v>0</v>
      </c>
      <c r="H13" s="76"/>
      <c r="I13" s="76"/>
      <c r="J13" s="76"/>
      <c r="K13" s="76"/>
      <c r="M13" s="85" t="s">
        <v>39</v>
      </c>
    </row>
    <row r="14" spans="2:13" x14ac:dyDescent="0.25">
      <c r="B14" s="76"/>
      <c r="C14" s="76"/>
      <c r="E14" s="79">
        <f>'Metas de vendas anuais'!O4</f>
        <v>44166</v>
      </c>
      <c r="F14" s="76">
        <f>'Metas de vendas anuais'!O106</f>
        <v>0</v>
      </c>
      <c r="G14" s="76">
        <f>'Metas de vendas anuais'!O107</f>
        <v>0</v>
      </c>
      <c r="H14" s="76"/>
      <c r="I14" s="76"/>
      <c r="J14" s="76"/>
      <c r="K14" s="76"/>
      <c r="M14" s="85"/>
    </row>
    <row r="15" spans="2:13" x14ac:dyDescent="0.25">
      <c r="B15" s="76"/>
      <c r="C15" s="76"/>
      <c r="E15" s="76"/>
      <c r="F15" s="76"/>
      <c r="G15" s="76"/>
      <c r="H15" s="76"/>
      <c r="I15" s="76"/>
      <c r="J15" s="76"/>
      <c r="K15" s="76"/>
      <c r="M15" s="85"/>
    </row>
    <row r="16" spans="2:13" x14ac:dyDescent="0.25">
      <c r="B16" s="76"/>
      <c r="C16" s="76"/>
      <c r="E16" s="76"/>
      <c r="F16" s="76"/>
      <c r="G16" s="76"/>
      <c r="H16" s="76"/>
      <c r="I16" s="76"/>
      <c r="J16" s="76"/>
      <c r="K16" s="76"/>
      <c r="M16" s="85"/>
    </row>
    <row r="17" spans="2:11" x14ac:dyDescent="0.25">
      <c r="B17" s="76"/>
      <c r="C17" s="76"/>
      <c r="E17" s="76"/>
      <c r="F17" s="76"/>
      <c r="G17" s="76"/>
      <c r="H17" s="76"/>
      <c r="I17" s="76"/>
      <c r="J17" s="76"/>
      <c r="K17" s="76"/>
    </row>
    <row r="18" spans="2:11" x14ac:dyDescent="0.25">
      <c r="B18" s="76"/>
      <c r="C18" s="76"/>
      <c r="E18" s="76"/>
      <c r="F18" s="76"/>
      <c r="G18" s="76"/>
      <c r="H18" s="76"/>
      <c r="I18" s="76"/>
      <c r="J18" s="76"/>
      <c r="K18" s="76"/>
    </row>
    <row r="19" spans="2:11" x14ac:dyDescent="0.25">
      <c r="B19" s="76"/>
      <c r="C19" s="76"/>
      <c r="E19" s="76"/>
      <c r="F19" s="76"/>
      <c r="G19" s="76"/>
      <c r="H19" s="76"/>
      <c r="I19" s="76"/>
      <c r="J19" s="76"/>
      <c r="K19" s="76"/>
    </row>
    <row r="20" spans="2:11" x14ac:dyDescent="0.25">
      <c r="B20" s="76"/>
      <c r="C20" s="76"/>
      <c r="E20" s="76"/>
      <c r="F20" s="76"/>
      <c r="G20" s="76"/>
      <c r="H20" s="76"/>
      <c r="I20" s="76"/>
      <c r="J20" s="76"/>
      <c r="K20" s="76"/>
    </row>
    <row r="21" spans="2:11" x14ac:dyDescent="0.25">
      <c r="B21" s="76"/>
      <c r="C21" s="76"/>
      <c r="E21" s="76"/>
      <c r="F21" s="76"/>
      <c r="G21" s="76"/>
      <c r="H21" s="76"/>
      <c r="I21" s="76"/>
      <c r="J21" s="76"/>
      <c r="K21" s="76"/>
    </row>
  </sheetData>
  <sheetProtection algorithmName="SHA-512" hashValue="/3UGgrTXx46UoXbdiB0YVCrYRQ639fmYfwk8k0KJ72N4aT8IzWwU844IV5k9e4A02Vqro9Pe5f1dhy5jp/kpSA==" saltValue="14mvdmDHOqlXGxo25SrLZw==" spinCount="100000" sheet="1" objects="1" scenarios="1"/>
  <mergeCells count="2">
    <mergeCell ref="M5:M8"/>
    <mergeCell ref="M13:M16"/>
  </mergeCells>
  <pageMargins left="0.511811024" right="0.511811024" top="0.78740157499999996" bottom="0.78740157499999996" header="0.31496062000000002" footer="0.31496062000000002"/>
  <drawing r:id="rId1"/>
  <picture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854EA-8B7C-4855-AACE-FD7934C7F2A6}">
  <dimension ref="A1:E20"/>
  <sheetViews>
    <sheetView showGridLines="0" showRowColHeaders="0" workbookViewId="0">
      <selection activeCell="D3" sqref="D3"/>
    </sheetView>
  </sheetViews>
  <sheetFormatPr defaultColWidth="12.28515625" defaultRowHeight="15" x14ac:dyDescent="0.25"/>
  <cols>
    <col min="1" max="1" width="3.42578125" style="87" customWidth="1"/>
    <col min="2" max="2" width="23.140625" style="87" customWidth="1"/>
    <col min="3" max="3" width="12.28515625" style="87"/>
    <col min="4" max="4" width="17.85546875" style="87" customWidth="1"/>
    <col min="5" max="5" width="70.42578125" style="87" bestFit="1" customWidth="1"/>
    <col min="6" max="16384" width="12.28515625" style="87"/>
  </cols>
  <sheetData>
    <row r="1" spans="1:5" x14ac:dyDescent="0.25">
      <c r="A1" s="86"/>
      <c r="B1" s="86"/>
      <c r="C1" s="86"/>
      <c r="D1" s="86"/>
      <c r="E1" s="86"/>
    </row>
    <row r="2" spans="1:5" x14ac:dyDescent="0.25">
      <c r="A2" s="86"/>
      <c r="B2" s="86"/>
      <c r="C2" s="86"/>
      <c r="D2" s="86"/>
      <c r="E2" s="88" t="s">
        <v>40</v>
      </c>
    </row>
    <row r="3" spans="1:5" x14ac:dyDescent="0.25">
      <c r="A3" s="86"/>
      <c r="B3" s="86"/>
      <c r="C3" s="86"/>
      <c r="D3" s="86"/>
      <c r="E3" s="86"/>
    </row>
    <row r="4" spans="1:5" ht="15.75" x14ac:dyDescent="0.25">
      <c r="A4" s="86"/>
      <c r="B4" s="86"/>
      <c r="C4" s="86"/>
      <c r="D4" s="86"/>
      <c r="E4" s="89" t="s">
        <v>41</v>
      </c>
    </row>
    <row r="5" spans="1:5" x14ac:dyDescent="0.25">
      <c r="A5" s="86"/>
      <c r="B5" s="86"/>
      <c r="C5" s="86"/>
      <c r="D5" s="86"/>
      <c r="E5" s="86"/>
    </row>
    <row r="6" spans="1:5" x14ac:dyDescent="0.25">
      <c r="A6" s="86"/>
      <c r="B6" s="86"/>
      <c r="C6" s="86"/>
      <c r="D6" s="86"/>
      <c r="E6" s="86" t="s">
        <v>42</v>
      </c>
    </row>
    <row r="7" spans="1:5" x14ac:dyDescent="0.25">
      <c r="A7" s="86"/>
      <c r="B7" s="86"/>
      <c r="C7" s="86"/>
      <c r="D7" s="86"/>
      <c r="E7" s="88"/>
    </row>
    <row r="8" spans="1:5" x14ac:dyDescent="0.25">
      <c r="A8" s="86"/>
      <c r="B8" s="86"/>
      <c r="C8" s="86"/>
      <c r="D8" s="86"/>
      <c r="E8" s="88" t="s">
        <v>43</v>
      </c>
    </row>
    <row r="10" spans="1:5" x14ac:dyDescent="0.25">
      <c r="B10" s="87" t="s">
        <v>44</v>
      </c>
    </row>
    <row r="11" spans="1:5" x14ac:dyDescent="0.25">
      <c r="E11" s="90" t="s">
        <v>45</v>
      </c>
    </row>
    <row r="12" spans="1:5" x14ac:dyDescent="0.25">
      <c r="E12" s="87" t="s">
        <v>46</v>
      </c>
    </row>
    <row r="13" spans="1:5" x14ac:dyDescent="0.25">
      <c r="E13" s="87" t="s">
        <v>47</v>
      </c>
    </row>
    <row r="14" spans="1:5" x14ac:dyDescent="0.25">
      <c r="E14" s="87" t="s">
        <v>48</v>
      </c>
    </row>
    <row r="16" spans="1:5" x14ac:dyDescent="0.25">
      <c r="E16" s="87" t="s">
        <v>49</v>
      </c>
    </row>
    <row r="17" spans="5:5" x14ac:dyDescent="0.25">
      <c r="E17" s="87" t="s">
        <v>50</v>
      </c>
    </row>
    <row r="18" spans="5:5" x14ac:dyDescent="0.25">
      <c r="E18" s="87" t="s">
        <v>51</v>
      </c>
    </row>
    <row r="20" spans="5:5" x14ac:dyDescent="0.25">
      <c r="E20" s="91" t="s">
        <v>52</v>
      </c>
    </row>
  </sheetData>
  <sheetProtection algorithmName="SHA-512" hashValue="aulveqWAbY5cQbOPf8cVLnzV5kK0Ny+XlY82nxbGwaResvgLyowTj+CzSAgshMQIwWZBfCTmDI15ADHrqCGsSQ==" saltValue="eFMDsww5lbhEbyVnYawhOQ==" spinCount="100000" sheet="1" objects="1" scenarios="1"/>
  <hyperlinks>
    <hyperlink ref="E2" r:id="rId1" xr:uid="{E72FDD9F-97F6-41FA-A362-A8B3E358E332}"/>
    <hyperlink ref="E8" r:id="rId2" xr:uid="{C575C2B9-18D9-4F2E-81C1-3C54E24CB5EA}"/>
    <hyperlink ref="E4" r:id="rId3" xr:uid="{E681E5A2-1C60-46C9-B865-4638B55E4FE8}"/>
    <hyperlink ref="E20" r:id="rId4" xr:uid="{F07B5F85-99A7-4A7F-926B-323AEFE98EF6}"/>
  </hyperlinks>
  <pageMargins left="0.511811024" right="0.511811024" top="0.78740157499999996" bottom="0.78740157499999996" header="0.31496062000000002" footer="0.31496062000000002"/>
  <drawing r:id="rId5"/>
  <picture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Metas de vendas anuais</vt:lpstr>
      <vt:lpstr>grafico-itens</vt:lpstr>
      <vt:lpstr>grafico-geral</vt:lpstr>
      <vt:lpstr>info</vt:lpstr>
      <vt:lpstr>vendas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Edivaldo</dc:creator>
  <cp:lastModifiedBy>Edivaldo</cp:lastModifiedBy>
  <dcterms:created xsi:type="dcterms:W3CDTF">2020-02-13T13:46:29Z</dcterms:created>
  <dcterms:modified xsi:type="dcterms:W3CDTF">2020-02-13T13:59:20Z</dcterms:modified>
</cp:coreProperties>
</file>