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valdo\Desktop\PACOTE-de-PLANILHAS - GREICE\"/>
    </mc:Choice>
  </mc:AlternateContent>
  <xr:revisionPtr revIDLastSave="0" documentId="13_ncr:1_{9CFF8D62-D7BE-4CB9-8668-99290C5AED61}" xr6:coauthVersionLast="40" xr6:coauthVersionMax="40" xr10:uidLastSave="{00000000-0000-0000-0000-000000000000}"/>
  <bookViews>
    <workbookView xWindow="240" yWindow="60" windowWidth="15480" windowHeight="11640" tabRatio="805" activeTab="9" xr2:uid="{00000000-000D-0000-FFFF-FFFF00000000}"/>
  </bookViews>
  <sheets>
    <sheet name="RESUMO ANUAL" sheetId="13" r:id="rId1"/>
    <sheet name="JAN" sheetId="1" r:id="rId2"/>
    <sheet name="FEV" sheetId="2" r:id="rId3"/>
    <sheet name="MAR" sheetId="3" r:id="rId4"/>
    <sheet name="ABR" sheetId="4" r:id="rId5"/>
    <sheet name="MAI" sheetId="5" r:id="rId6"/>
    <sheet name="JUN" sheetId="6" r:id="rId7"/>
    <sheet name="JUL" sheetId="7" r:id="rId8"/>
    <sheet name="AGO" sheetId="8" r:id="rId9"/>
    <sheet name="SET" sheetId="9" r:id="rId10"/>
    <sheet name="OUT" sheetId="10" r:id="rId11"/>
    <sheet name="NOV" sheetId="11" r:id="rId12"/>
    <sheet name="DEZ" sheetId="12" r:id="rId13"/>
    <sheet name="info" sheetId="15" r:id="rId14"/>
  </sheets>
  <definedNames>
    <definedName name="Abril">ABR!$F$1</definedName>
    <definedName name="Agosto">AGO!$F$1</definedName>
    <definedName name="Dezembro">DEZ!$F$1</definedName>
    <definedName name="F5I">DEZ!$B$9</definedName>
    <definedName name="Fevereiro">FEV!$F$1</definedName>
    <definedName name="Janeiro">JAN!$F$1</definedName>
    <definedName name="Julho">JUL!$F$1</definedName>
    <definedName name="Junho">JUN!$F$1</definedName>
    <definedName name="Maio">MAI!$F$1</definedName>
    <definedName name="Março">MAR!$F$1</definedName>
    <definedName name="meses">'RESUMO ANUAL'!$E$28</definedName>
    <definedName name="Novembro">NOV!$F$1</definedName>
    <definedName name="Outubro">OUT!$F$1</definedName>
    <definedName name="Receitas">info!$B$10</definedName>
    <definedName name="Setembro">SET!$F$1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2" l="1"/>
  <c r="E82" i="12" s="1"/>
  <c r="C16" i="13" s="1"/>
  <c r="F9" i="11"/>
  <c r="E82" i="11" s="1"/>
  <c r="C15" i="13" s="1"/>
  <c r="F9" i="10"/>
  <c r="E82" i="10" s="1"/>
  <c r="C14" i="13" s="1"/>
  <c r="F9" i="9"/>
  <c r="E82" i="9" s="1"/>
  <c r="C13" i="13" s="1"/>
  <c r="F9" i="8"/>
  <c r="F9" i="7"/>
  <c r="E82" i="7" s="1"/>
  <c r="C11" i="13" s="1"/>
  <c r="F9" i="6"/>
  <c r="E82" i="6" s="1"/>
  <c r="C10" i="13" s="1"/>
  <c r="F9" i="5"/>
  <c r="E82" i="5" s="1"/>
  <c r="C9" i="13" s="1"/>
  <c r="F9" i="4"/>
  <c r="E82" i="4" s="1"/>
  <c r="C8" i="13" s="1"/>
  <c r="F9" i="3"/>
  <c r="E82" i="3" s="1"/>
  <c r="C7" i="13" s="1"/>
  <c r="F9" i="2"/>
  <c r="E82" i="2" s="1"/>
  <c r="C6" i="13" s="1"/>
  <c r="F9" i="1"/>
  <c r="E82" i="1" s="1"/>
  <c r="F1" i="12"/>
  <c r="B82" i="12" s="1"/>
  <c r="F1" i="11"/>
  <c r="B82" i="11" s="1"/>
  <c r="F1" i="10"/>
  <c r="D86" i="10" s="1"/>
  <c r="F1" i="9"/>
  <c r="B82" i="9" s="1"/>
  <c r="F1" i="8"/>
  <c r="D86" i="8" s="1"/>
  <c r="F1" i="7"/>
  <c r="B82" i="7" s="1"/>
  <c r="F1" i="6"/>
  <c r="D86" i="6" s="1"/>
  <c r="F1" i="5"/>
  <c r="B82" i="5" s="1"/>
  <c r="F1" i="4"/>
  <c r="D86" i="4" s="1"/>
  <c r="F1" i="3"/>
  <c r="B82" i="3" s="1"/>
  <c r="F1" i="2"/>
  <c r="B82" i="2" s="1"/>
  <c r="E1" i="2"/>
  <c r="E1" i="3"/>
  <c r="B83" i="3" s="1"/>
  <c r="E1" i="4"/>
  <c r="E1" i="5"/>
  <c r="B83" i="5" s="1"/>
  <c r="E1" i="6"/>
  <c r="B83" i="6" s="1"/>
  <c r="E1" i="7"/>
  <c r="B83" i="7" s="1"/>
  <c r="E1" i="8"/>
  <c r="B83" i="8" s="1"/>
  <c r="E1" i="9"/>
  <c r="E1" i="10"/>
  <c r="B83" i="10" s="1"/>
  <c r="E1" i="11"/>
  <c r="B83" i="11" s="1"/>
  <c r="E1" i="12"/>
  <c r="E1" i="1"/>
  <c r="B83" i="1" s="1"/>
  <c r="B83" i="2"/>
  <c r="F1" i="1"/>
  <c r="D86" i="1" s="1"/>
  <c r="B83" i="12"/>
  <c r="B82" i="10"/>
  <c r="B83" i="9"/>
  <c r="B82" i="8"/>
  <c r="B83" i="4"/>
  <c r="F79" i="2"/>
  <c r="F70" i="2"/>
  <c r="F66" i="2"/>
  <c r="F62" i="2"/>
  <c r="F57" i="2"/>
  <c r="F54" i="2"/>
  <c r="F51" i="2"/>
  <c r="F43" i="2"/>
  <c r="F36" i="2"/>
  <c r="F30" i="2"/>
  <c r="F24" i="2"/>
  <c r="D86" i="12"/>
  <c r="F79" i="12"/>
  <c r="F70" i="12"/>
  <c r="F66" i="12"/>
  <c r="F62" i="12"/>
  <c r="F57" i="12"/>
  <c r="F54" i="12"/>
  <c r="F51" i="12"/>
  <c r="F43" i="12"/>
  <c r="F36" i="12"/>
  <c r="F30" i="12"/>
  <c r="F24" i="12"/>
  <c r="D86" i="11"/>
  <c r="F79" i="11"/>
  <c r="F70" i="11"/>
  <c r="F66" i="11"/>
  <c r="F62" i="11"/>
  <c r="F57" i="11"/>
  <c r="F54" i="11"/>
  <c r="F51" i="11"/>
  <c r="F43" i="11"/>
  <c r="F36" i="11"/>
  <c r="F30" i="11"/>
  <c r="F24" i="11"/>
  <c r="F79" i="10"/>
  <c r="F70" i="10"/>
  <c r="F66" i="10"/>
  <c r="F62" i="10"/>
  <c r="F57" i="10"/>
  <c r="F54" i="10"/>
  <c r="F51" i="10"/>
  <c r="F43" i="10"/>
  <c r="F36" i="10"/>
  <c r="F30" i="10"/>
  <c r="F24" i="10"/>
  <c r="F79" i="9"/>
  <c r="F70" i="9"/>
  <c r="F66" i="9"/>
  <c r="F62" i="9"/>
  <c r="F57" i="9"/>
  <c r="F54" i="9"/>
  <c r="F51" i="9"/>
  <c r="F43" i="9"/>
  <c r="F36" i="9"/>
  <c r="F30" i="9"/>
  <c r="F24" i="9"/>
  <c r="F79" i="8"/>
  <c r="F70" i="8"/>
  <c r="F66" i="8"/>
  <c r="F62" i="8"/>
  <c r="F57" i="8"/>
  <c r="F54" i="8"/>
  <c r="F51" i="8"/>
  <c r="F43" i="8"/>
  <c r="F36" i="8"/>
  <c r="F30" i="8"/>
  <c r="F24" i="8"/>
  <c r="D86" i="7"/>
  <c r="F79" i="7"/>
  <c r="F70" i="7"/>
  <c r="F66" i="7"/>
  <c r="F62" i="7"/>
  <c r="F57" i="7"/>
  <c r="F54" i="7"/>
  <c r="F51" i="7"/>
  <c r="F43" i="7"/>
  <c r="F36" i="7"/>
  <c r="F30" i="7"/>
  <c r="F24" i="7"/>
  <c r="F79" i="6"/>
  <c r="F70" i="6"/>
  <c r="F66" i="6"/>
  <c r="F62" i="6"/>
  <c r="F57" i="6"/>
  <c r="F54" i="6"/>
  <c r="F51" i="6"/>
  <c r="F43" i="6"/>
  <c r="F36" i="6"/>
  <c r="F30" i="6"/>
  <c r="F24" i="6"/>
  <c r="F79" i="5"/>
  <c r="F70" i="5"/>
  <c r="F66" i="5"/>
  <c r="F62" i="5"/>
  <c r="F57" i="5"/>
  <c r="F54" i="5"/>
  <c r="F51" i="5"/>
  <c r="F43" i="5"/>
  <c r="F36" i="5"/>
  <c r="F30" i="5"/>
  <c r="F24" i="5"/>
  <c r="F79" i="4"/>
  <c r="F70" i="4"/>
  <c r="F66" i="4"/>
  <c r="F62" i="4"/>
  <c r="F57" i="4"/>
  <c r="F54" i="4"/>
  <c r="F51" i="4"/>
  <c r="F43" i="4"/>
  <c r="F36" i="4"/>
  <c r="F30" i="4"/>
  <c r="F24" i="4"/>
  <c r="D86" i="3"/>
  <c r="F79" i="3"/>
  <c r="F70" i="3"/>
  <c r="F66" i="3"/>
  <c r="F62" i="3"/>
  <c r="F57" i="3"/>
  <c r="F54" i="3"/>
  <c r="F51" i="3"/>
  <c r="F43" i="3"/>
  <c r="F36" i="3"/>
  <c r="F30" i="3"/>
  <c r="F24" i="3"/>
  <c r="F70" i="1"/>
  <c r="F66" i="1"/>
  <c r="F62" i="1"/>
  <c r="F57" i="1"/>
  <c r="F54" i="1"/>
  <c r="F51" i="1"/>
  <c r="F43" i="1"/>
  <c r="F36" i="1"/>
  <c r="F30" i="1"/>
  <c r="F24" i="1"/>
  <c r="F79" i="1"/>
  <c r="B82" i="6" l="1"/>
  <c r="D86" i="5"/>
  <c r="F44" i="9"/>
  <c r="F71" i="9"/>
  <c r="D86" i="9"/>
  <c r="F44" i="5"/>
  <c r="F71" i="5"/>
  <c r="F44" i="12"/>
  <c r="F71" i="12"/>
  <c r="E82" i="8"/>
  <c r="C12" i="13" s="1"/>
  <c r="B82" i="4"/>
  <c r="F44" i="3"/>
  <c r="F71" i="3"/>
  <c r="F44" i="7"/>
  <c r="F71" i="7"/>
  <c r="C5" i="13"/>
  <c r="F71" i="4"/>
  <c r="F71" i="6"/>
  <c r="F71" i="8"/>
  <c r="F71" i="11"/>
  <c r="F44" i="4"/>
  <c r="F44" i="6"/>
  <c r="F44" i="8"/>
  <c r="F44" i="11"/>
  <c r="F71" i="10"/>
  <c r="F44" i="10"/>
  <c r="E83" i="10" s="1"/>
  <c r="F44" i="1"/>
  <c r="D86" i="2"/>
  <c r="B82" i="1"/>
  <c r="F71" i="2"/>
  <c r="F44" i="2"/>
  <c r="F71" i="1"/>
  <c r="E83" i="9" l="1"/>
  <c r="E83" i="5"/>
  <c r="C18" i="13"/>
  <c r="E83" i="11"/>
  <c r="E86" i="11" s="1"/>
  <c r="E87" i="11" s="1"/>
  <c r="E83" i="7"/>
  <c r="E86" i="7" s="1"/>
  <c r="E87" i="7" s="1"/>
  <c r="E83" i="12"/>
  <c r="E86" i="12" s="1"/>
  <c r="E87" i="12" s="1"/>
  <c r="E83" i="8"/>
  <c r="E86" i="8" s="1"/>
  <c r="E87" i="8" s="1"/>
  <c r="E83" i="4"/>
  <c r="E86" i="4" s="1"/>
  <c r="E87" i="4" s="1"/>
  <c r="E83" i="2"/>
  <c r="D6" i="13" s="1"/>
  <c r="E83" i="1"/>
  <c r="E86" i="1" s="1"/>
  <c r="E83" i="6"/>
  <c r="E86" i="6" s="1"/>
  <c r="E87" i="6" s="1"/>
  <c r="E83" i="3"/>
  <c r="E86" i="9" l="1"/>
  <c r="E87" i="9" s="1"/>
  <c r="D13" i="13"/>
  <c r="E13" i="13" s="1"/>
  <c r="G13" i="13" s="1"/>
  <c r="E86" i="5"/>
  <c r="E87" i="5" s="1"/>
  <c r="D9" i="13"/>
  <c r="E9" i="13" s="1"/>
  <c r="G9" i="13" s="1"/>
  <c r="E86" i="3"/>
  <c r="E87" i="3" s="1"/>
  <c r="D7" i="13"/>
  <c r="E7" i="13" s="1"/>
  <c r="G7" i="13" s="1"/>
  <c r="D12" i="13"/>
  <c r="E12" i="13" s="1"/>
  <c r="G12" i="13" s="1"/>
  <c r="D11" i="13"/>
  <c r="E11" i="13" s="1"/>
  <c r="G11" i="13" s="1"/>
  <c r="D5" i="13"/>
  <c r="E5" i="13" s="1"/>
  <c r="D10" i="13"/>
  <c r="E10" i="13" s="1"/>
  <c r="G10" i="13" s="1"/>
  <c r="D8" i="13"/>
  <c r="E8" i="13" s="1"/>
  <c r="G8" i="13" s="1"/>
  <c r="D16" i="13"/>
  <c r="E16" i="13" s="1"/>
  <c r="G16" i="13" s="1"/>
  <c r="D15" i="13"/>
  <c r="E15" i="13" s="1"/>
  <c r="G15" i="13" s="1"/>
  <c r="E6" i="13"/>
  <c r="G6" i="13" s="1"/>
  <c r="D14" i="13"/>
  <c r="E86" i="10"/>
  <c r="E87" i="10" s="1"/>
  <c r="E87" i="1"/>
  <c r="E86" i="2"/>
  <c r="E87" i="2" s="1"/>
  <c r="C19" i="13" l="1"/>
  <c r="E14" i="13"/>
  <c r="G14" i="13" s="1"/>
  <c r="G5" i="13"/>
  <c r="C2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G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Digite apenas valores e texto nas células de cor cinza, nas planilhas de Janeiro a Dezembro.
Todo restante é calculado automaticamente</t>
        </r>
      </text>
    </comment>
  </commentList>
</comments>
</file>

<file path=xl/sharedStrings.xml><?xml version="1.0" encoding="utf-8"?>
<sst xmlns="http://schemas.openxmlformats.org/spreadsheetml/2006/main" count="1202" uniqueCount="105">
  <si>
    <t>Outros</t>
  </si>
  <si>
    <t>Aluguel</t>
  </si>
  <si>
    <t>Alimentação</t>
  </si>
  <si>
    <t>Supermercado</t>
  </si>
  <si>
    <t>Saúde</t>
  </si>
  <si>
    <t>Plano de Saúde</t>
  </si>
  <si>
    <t>Educação</t>
  </si>
  <si>
    <t>Transporte</t>
  </si>
  <si>
    <t>Combustível</t>
  </si>
  <si>
    <t>Cursos</t>
  </si>
  <si>
    <t>Academia</t>
  </si>
  <si>
    <t>Gás</t>
  </si>
  <si>
    <t>Internet</t>
  </si>
  <si>
    <t>Crédito</t>
  </si>
  <si>
    <t>Restaurante</t>
  </si>
  <si>
    <t>Despesas Pessoais</t>
  </si>
  <si>
    <t>Roupas</t>
  </si>
  <si>
    <t>Empréstimos</t>
  </si>
  <si>
    <t>Receitas</t>
  </si>
  <si>
    <t>Benefícios</t>
  </si>
  <si>
    <t>Luz</t>
  </si>
  <si>
    <t>Médico</t>
  </si>
  <si>
    <t>Dentista</t>
  </si>
  <si>
    <t>Medicamentos</t>
  </si>
  <si>
    <t>Passagens e Hospedagens</t>
  </si>
  <si>
    <t>Cinema e Teatro</t>
  </si>
  <si>
    <t>Salão de Beleza</t>
  </si>
  <si>
    <t>Presentes</t>
  </si>
  <si>
    <t>Total</t>
  </si>
  <si>
    <t>Despesas</t>
  </si>
  <si>
    <t>Outras Despesas</t>
  </si>
  <si>
    <t>Resultado mensal</t>
  </si>
  <si>
    <t>Salários</t>
  </si>
  <si>
    <t>Previdência</t>
  </si>
  <si>
    <t>Fundos</t>
  </si>
  <si>
    <t>Ações</t>
  </si>
  <si>
    <t>Renda Extra</t>
  </si>
  <si>
    <t>Pro-labore</t>
  </si>
  <si>
    <t>Total das Receitas</t>
  </si>
  <si>
    <t xml:space="preserve"> (Férias, 13º salário, etc.)</t>
  </si>
  <si>
    <t>(aposentadoria, pensão, etc)</t>
  </si>
  <si>
    <t>Custos Fixos</t>
  </si>
  <si>
    <t>Agua</t>
  </si>
  <si>
    <t>TV Por Assinatura</t>
  </si>
  <si>
    <t>Fixo na Residência</t>
  </si>
  <si>
    <t>Condomínio</t>
  </si>
  <si>
    <t>Tudo que paga durante o período</t>
  </si>
  <si>
    <t>Subtotais</t>
  </si>
  <si>
    <t>Padaria</t>
  </si>
  <si>
    <t>Feira</t>
  </si>
  <si>
    <t>Escola - Faculdade</t>
  </si>
  <si>
    <t>Creche</t>
  </si>
  <si>
    <t>Material Escolar</t>
  </si>
  <si>
    <t>Outros Custos Fixos</t>
  </si>
  <si>
    <t>Impostos e Taxas</t>
  </si>
  <si>
    <t>Total dos Custros Fixos</t>
  </si>
  <si>
    <t>Onibus, Taxi, etc.</t>
  </si>
  <si>
    <t>Financiamento Imóvel</t>
  </si>
  <si>
    <t>Financiamento Automóveis</t>
  </si>
  <si>
    <t>Todos os valores que entram no orçamento, como: salário, aposentadoria, férias, etc.</t>
  </si>
  <si>
    <t>(receita de aluguel, afiliados, etc.)</t>
  </si>
  <si>
    <t>Telefone</t>
  </si>
  <si>
    <t>Funcionários do Lar</t>
  </si>
  <si>
    <t>Outros Custos</t>
  </si>
  <si>
    <t>Mais Despesas</t>
  </si>
  <si>
    <t>Custos Variáveis</t>
  </si>
  <si>
    <t>Cosméticos e Perfumes</t>
  </si>
  <si>
    <t>Doações Voluntárias</t>
  </si>
  <si>
    <t>Sindicatos - Cooperativas</t>
  </si>
  <si>
    <t>Reformas</t>
  </si>
  <si>
    <t>Outros Tipos de Lazer</t>
  </si>
  <si>
    <t>Pescas</t>
  </si>
  <si>
    <t>Lazer e Turismo</t>
  </si>
  <si>
    <t>Anuidade de Cartões</t>
  </si>
  <si>
    <t>Custo de Investimentos</t>
  </si>
  <si>
    <t>Poupança e Afins</t>
  </si>
  <si>
    <t>Outros Investimentos</t>
  </si>
  <si>
    <t>Total de Custos variáveis</t>
  </si>
  <si>
    <t>Janeiro</t>
  </si>
  <si>
    <t xml:space="preserve">Resumo do Mês </t>
  </si>
  <si>
    <t>Total das Despesas</t>
  </si>
  <si>
    <t>de</t>
  </si>
  <si>
    <t>Resumo Anual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</si>
  <si>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</si>
  <si>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</si>
  <si>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</si>
  <si>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</si>
  <si>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</si>
  <si>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</si>
  <si>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</si>
  <si>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</si>
  <si>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</si>
  <si>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</si>
  <si>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</si>
  <si>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</si>
  <si>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>Escala</t>
  </si>
  <si>
    <t>ANO</t>
  </si>
  <si>
    <t>INSS</t>
  </si>
  <si>
    <t>Receita Anual</t>
  </si>
  <si>
    <t>Despesa Anual</t>
  </si>
  <si>
    <t>Saldo Anual</t>
  </si>
  <si>
    <t>Saldos</t>
  </si>
  <si>
    <t>Ver Outras Planilhas</t>
  </si>
  <si>
    <t>Controle de Despesas Domésticas</t>
  </si>
  <si>
    <t>tudoexcel.com.br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</si>
</sst>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de&quot;\ 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color theme="0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9"/>
      <color theme="5" tint="0.79998168889431442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color rgb="FFFFFF00"/>
      <name val="Arial"/>
      <family val="2"/>
    </font>
    <font>
      <b/>
      <sz val="11"/>
      <color rgb="FFFFFF00"/>
      <name val="Arial"/>
      <family val="2"/>
    </font>
    <font>
      <sz val="8"/>
      <color theme="5" tint="0.79998168889431442"/>
      <name val="Arial"/>
      <family val="2"/>
    </font>
    <font>
      <sz val="11"/>
      <color theme="0"/>
      <name val="Arial"/>
      <family val="2"/>
    </font>
    <font>
      <b/>
      <sz val="11"/>
      <color theme="9" tint="0.79998168889431442"/>
      <name val="Arial"/>
      <family val="2"/>
    </font>
    <font>
      <b/>
      <sz val="11"/>
      <color rgb="FFFFC000"/>
      <name val="Arial"/>
      <family val="2"/>
    </font>
    <font>
      <b/>
      <sz val="18"/>
      <color rgb="FFFF3300"/>
      <name val="Arial"/>
      <family val="2"/>
    </font>
    <font>
      <b/>
      <sz val="18"/>
      <color rgb="FF0033CC"/>
      <name val="Arial"/>
      <family val="2"/>
    </font>
    <font>
      <b/>
      <sz val="9"/>
      <name val="Arial"/>
      <family val="2"/>
    </font>
    <font>
      <b/>
      <sz val="14"/>
      <color rgb="FF0000FF"/>
      <name val="Arial"/>
      <family val="2"/>
    </font>
    <font>
      <sz val="10"/>
      <color rgb="FF0033CC"/>
      <name val="Arial"/>
      <family val="2"/>
    </font>
    <font>
      <sz val="10"/>
      <color rgb="FFFF3300"/>
      <name val="Arial"/>
      <family val="2"/>
    </font>
    <font>
      <b/>
      <sz val="10"/>
      <color rgb="FF0033CC"/>
      <name val="Arial"/>
      <family val="2"/>
    </font>
    <font>
      <u/>
      <sz val="10"/>
      <color theme="10"/>
      <name val="Arial"/>
      <family val="2"/>
    </font>
    <font>
      <b/>
      <sz val="12"/>
      <color rgb="FF00206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26"/>
      <color theme="10"/>
      <name val="Calibri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theme="0" tint="-0.249977111117893"/>
      <name val="Arial"/>
      <family val="2"/>
    </font>
    <font>
      <u/>
      <sz val="28"/>
      <color theme="10"/>
      <name val="Arial"/>
      <family val="2"/>
    </font>
    <font>
      <b/>
      <sz val="20"/>
      <color theme="10"/>
      <name val="Arial"/>
      <family val="2"/>
    </font>
    <font>
      <b/>
      <sz val="28"/>
      <color rgb="FF00B050"/>
      <name val="Arial"/>
      <family val="2"/>
    </font>
    <font>
      <b/>
      <i/>
      <sz val="9"/>
      <color rgb="FF7030A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164" fontId="1" fillId="3" borderId="8" xfId="0" applyNumberFormat="1" applyFont="1" applyFill="1" applyBorder="1" applyAlignment="1" applyProtection="1">
      <alignment horizontal="left" vertical="center" indent="1"/>
      <protection locked="0"/>
    </xf>
    <xf numFmtId="44" fontId="1" fillId="3" borderId="8" xfId="2" applyFont="1" applyFill="1" applyBorder="1" applyAlignment="1" applyProtection="1">
      <alignment horizontal="right" vertical="center" indent="1"/>
      <protection locked="0"/>
    </xf>
    <xf numFmtId="164" fontId="2" fillId="6" borderId="8" xfId="0" applyNumberFormat="1" applyFont="1" applyFill="1" applyBorder="1" applyAlignment="1" applyProtection="1">
      <alignment horizontal="left" vertical="center" indent="1"/>
      <protection locked="0"/>
    </xf>
    <xf numFmtId="44" fontId="2" fillId="6" borderId="8" xfId="2" applyFont="1" applyFill="1" applyBorder="1" applyAlignment="1" applyProtection="1">
      <alignment horizontal="right" vertical="center" indent="1"/>
      <protection locked="0"/>
    </xf>
    <xf numFmtId="0" fontId="10" fillId="7" borderId="0" xfId="0" applyFont="1" applyFill="1" applyAlignment="1" applyProtection="1">
      <alignment horizontal="right" vertical="center"/>
      <protection locked="0"/>
    </xf>
    <xf numFmtId="0" fontId="17" fillId="7" borderId="0" xfId="0" applyFont="1" applyFill="1" applyAlignment="1" applyProtection="1">
      <alignment vertical="center"/>
      <protection locked="0"/>
    </xf>
    <xf numFmtId="0" fontId="17" fillId="8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10" borderId="17" xfId="0" applyFont="1" applyFill="1" applyBorder="1" applyAlignment="1" applyProtection="1">
      <alignment vertical="center"/>
      <protection locked="0"/>
    </xf>
    <xf numFmtId="0" fontId="0" fillId="10" borderId="18" xfId="0" applyFill="1" applyBorder="1" applyAlignment="1" applyProtection="1">
      <alignment vertical="center"/>
      <protection locked="0"/>
    </xf>
    <xf numFmtId="0" fontId="0" fillId="10" borderId="19" xfId="0" applyFill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7" xfId="0" applyFont="1" applyBorder="1" applyProtection="1">
      <protection hidden="1"/>
    </xf>
    <xf numFmtId="44" fontId="2" fillId="0" borderId="7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44" fontId="29" fillId="0" borderId="7" xfId="0" applyNumberFormat="1" applyFon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0" xfId="0" applyProtection="1">
      <protection hidden="1"/>
    </xf>
    <xf numFmtId="0" fontId="16" fillId="0" borderId="1" xfId="0" applyFont="1" applyBorder="1" applyAlignment="1" applyProtection="1">
      <protection hidden="1"/>
    </xf>
    <xf numFmtId="0" fontId="16" fillId="0" borderId="16" xfId="0" applyFont="1" applyBorder="1" applyAlignment="1" applyProtection="1">
      <protection hidden="1"/>
    </xf>
    <xf numFmtId="0" fontId="0" fillId="0" borderId="2" xfId="0" applyBorder="1" applyAlignment="1" applyProtection="1">
      <protection hidden="1"/>
    </xf>
    <xf numFmtId="0" fontId="16" fillId="0" borderId="3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0" fillId="0" borderId="4" xfId="0" applyBorder="1" applyAlignment="1" applyProtection="1">
      <protection hidden="1"/>
    </xf>
    <xf numFmtId="0" fontId="0" fillId="0" borderId="4" xfId="0" applyBorder="1" applyAlignment="1" applyProtection="1">
      <alignment horizontal="left"/>
      <protection hidden="1"/>
    </xf>
    <xf numFmtId="0" fontId="16" fillId="0" borderId="5" xfId="0" applyFont="1" applyBorder="1" applyProtection="1">
      <protection hidden="1"/>
    </xf>
    <xf numFmtId="0" fontId="2" fillId="0" borderId="7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1" fillId="0" borderId="20" xfId="0" applyFont="1" applyBorder="1" applyProtection="1"/>
    <xf numFmtId="44" fontId="1" fillId="0" borderId="21" xfId="0" applyNumberFormat="1" applyFont="1" applyBorder="1" applyProtection="1"/>
    <xf numFmtId="44" fontId="28" fillId="0" borderId="21" xfId="0" applyNumberFormat="1" applyFont="1" applyBorder="1" applyProtection="1"/>
    <xf numFmtId="44" fontId="27" fillId="0" borderId="21" xfId="0" applyNumberFormat="1" applyFont="1" applyBorder="1" applyProtection="1"/>
    <xf numFmtId="44" fontId="27" fillId="0" borderId="26" xfId="0" applyNumberFormat="1" applyFont="1" applyBorder="1" applyProtection="1"/>
    <xf numFmtId="43" fontId="20" fillId="0" borderId="27" xfId="1" applyFont="1" applyBorder="1" applyAlignment="1" applyProtection="1">
      <alignment horizontal="center"/>
    </xf>
    <xf numFmtId="0" fontId="1" fillId="0" borderId="22" xfId="0" applyFont="1" applyBorder="1" applyProtection="1"/>
    <xf numFmtId="44" fontId="0" fillId="0" borderId="23" xfId="0" applyNumberFormat="1" applyBorder="1" applyProtection="1"/>
    <xf numFmtId="44" fontId="28" fillId="0" borderId="23" xfId="0" applyNumberFormat="1" applyFont="1" applyBorder="1" applyProtection="1"/>
    <xf numFmtId="44" fontId="27" fillId="0" borderId="28" xfId="0" applyNumberFormat="1" applyFont="1" applyBorder="1" applyProtection="1"/>
    <xf numFmtId="43" fontId="20" fillId="0" borderId="29" xfId="1" applyFont="1" applyBorder="1" applyAlignment="1" applyProtection="1">
      <alignment horizontal="center"/>
    </xf>
    <xf numFmtId="0" fontId="1" fillId="0" borderId="24" xfId="0" applyFont="1" applyBorder="1" applyProtection="1"/>
    <xf numFmtId="44" fontId="0" fillId="0" borderId="25" xfId="0" applyNumberFormat="1" applyBorder="1" applyProtection="1"/>
    <xf numFmtId="44" fontId="28" fillId="0" borderId="25" xfId="0" applyNumberFormat="1" applyFont="1" applyBorder="1" applyProtection="1"/>
    <xf numFmtId="44" fontId="27" fillId="0" borderId="30" xfId="0" applyNumberFormat="1" applyFont="1" applyBorder="1" applyProtection="1"/>
    <xf numFmtId="43" fontId="20" fillId="0" borderId="31" xfId="1" applyFont="1" applyBorder="1" applyAlignment="1" applyProtection="1">
      <alignment horizontal="center"/>
    </xf>
    <xf numFmtId="0" fontId="0" fillId="0" borderId="3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1" fillId="0" borderId="0" xfId="0" applyFont="1" applyBorder="1" applyAlignment="1" applyProtection="1">
      <protection hidden="1"/>
    </xf>
    <xf numFmtId="0" fontId="36" fillId="0" borderId="0" xfId="0" applyFont="1" applyBorder="1" applyAlignment="1" applyProtection="1">
      <protection hidden="1"/>
    </xf>
    <xf numFmtId="0" fontId="25" fillId="0" borderId="9" xfId="0" applyFont="1" applyBorder="1" applyProtection="1">
      <protection locked="0" hidden="1"/>
    </xf>
    <xf numFmtId="0" fontId="34" fillId="3" borderId="0" xfId="3" applyFont="1" applyFill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0" borderId="0" xfId="0" applyFont="1" applyProtection="1">
      <protection locked="0" hidden="1"/>
    </xf>
    <xf numFmtId="0" fontId="21" fillId="11" borderId="0" xfId="0" applyFont="1" applyFill="1" applyAlignment="1" applyProtection="1">
      <alignment horizontal="right" vertical="center"/>
      <protection locked="0" hidden="1"/>
    </xf>
    <xf numFmtId="0" fontId="22" fillId="11" borderId="0" xfId="0" applyFont="1" applyFill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left" indent="1"/>
      <protection locked="0" hidden="1"/>
    </xf>
    <xf numFmtId="4" fontId="7" fillId="0" borderId="0" xfId="0" applyNumberFormat="1" applyFont="1" applyProtection="1">
      <protection locked="0"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14" fillId="5" borderId="0" xfId="0" applyFont="1" applyFill="1" applyBorder="1" applyAlignment="1" applyProtection="1">
      <alignment horizontal="center" vertical="center" wrapText="1"/>
      <protection locked="0" hidden="1"/>
    </xf>
    <xf numFmtId="0" fontId="3" fillId="5" borderId="0" xfId="0" applyFont="1" applyFill="1" applyBorder="1" applyAlignment="1" applyProtection="1">
      <alignment vertical="center" wrapText="1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2" fillId="5" borderId="0" xfId="0" applyFont="1" applyFill="1" applyBorder="1" applyAlignment="1" applyProtection="1">
      <alignment vertical="center" wrapText="1"/>
      <protection locked="0" hidden="1"/>
    </xf>
    <xf numFmtId="0" fontId="11" fillId="5" borderId="0" xfId="0" applyFont="1" applyFill="1" applyBorder="1" applyAlignment="1" applyProtection="1">
      <alignment horizontal="left" vertical="top" wrapText="1"/>
      <protection locked="0" hidden="1"/>
    </xf>
    <xf numFmtId="0" fontId="2" fillId="3" borderId="8" xfId="0" applyFont="1" applyFill="1" applyBorder="1" applyAlignment="1" applyProtection="1">
      <alignment horizontal="right" vertical="center"/>
      <protection locked="0" hidden="1"/>
    </xf>
    <xf numFmtId="0" fontId="7" fillId="3" borderId="8" xfId="0" applyFont="1" applyFill="1" applyBorder="1" applyAlignment="1" applyProtection="1">
      <alignment vertical="center"/>
      <protection locked="0" hidden="1"/>
    </xf>
    <xf numFmtId="44" fontId="1" fillId="3" borderId="8" xfId="2" applyFont="1" applyFill="1" applyBorder="1" applyAlignment="1" applyProtection="1">
      <alignment horizontal="right" vertical="center" indent="1"/>
      <protection locked="0" hidden="1"/>
    </xf>
    <xf numFmtId="0" fontId="16" fillId="3" borderId="8" xfId="0" applyFont="1" applyFill="1" applyBorder="1" applyAlignment="1" applyProtection="1">
      <alignment vertical="center"/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4" fillId="5" borderId="0" xfId="0" applyFont="1" applyFill="1" applyAlignment="1" applyProtection="1">
      <alignment vertical="center"/>
      <protection locked="0" hidden="1"/>
    </xf>
    <xf numFmtId="0" fontId="13" fillId="5" borderId="0" xfId="0" applyFont="1" applyFill="1" applyBorder="1" applyAlignment="1" applyProtection="1">
      <alignment vertical="center" wrapText="1"/>
      <protection locked="0" hidden="1"/>
    </xf>
    <xf numFmtId="0" fontId="7" fillId="5" borderId="0" xfId="0" applyFont="1" applyFill="1" applyAlignment="1" applyProtection="1">
      <alignment vertical="center"/>
      <protection locked="0" hidden="1"/>
    </xf>
    <xf numFmtId="164" fontId="1" fillId="3" borderId="8" xfId="0" applyNumberFormat="1" applyFont="1" applyFill="1" applyBorder="1" applyAlignment="1" applyProtection="1">
      <alignment horizontal="left" vertical="center" indent="1"/>
      <protection locked="0" hidden="1"/>
    </xf>
    <xf numFmtId="164" fontId="2" fillId="6" borderId="8" xfId="0" applyNumberFormat="1" applyFont="1" applyFill="1" applyBorder="1" applyAlignment="1" applyProtection="1">
      <alignment horizontal="left" vertical="center" indent="1"/>
      <protection locked="0" hidden="1"/>
    </xf>
    <xf numFmtId="44" fontId="2" fillId="6" borderId="8" xfId="2" applyFont="1" applyFill="1" applyBorder="1" applyAlignment="1" applyProtection="1">
      <alignment horizontal="right" vertical="center" indent="1"/>
      <protection locked="0" hidden="1"/>
    </xf>
    <xf numFmtId="0" fontId="2" fillId="5" borderId="0" xfId="0" applyFont="1" applyFill="1" applyBorder="1" applyAlignment="1" applyProtection="1">
      <alignment horizontal="right" vertical="center" wrapText="1"/>
      <protection locked="0" hidden="1"/>
    </xf>
    <xf numFmtId="0" fontId="13" fillId="5" borderId="0" xfId="0" applyFont="1" applyFill="1" applyBorder="1" applyAlignment="1" applyProtection="1">
      <alignment horizontal="left" vertical="center" wrapText="1"/>
      <protection locked="0" hidden="1"/>
    </xf>
    <xf numFmtId="44" fontId="13" fillId="5" borderId="0" xfId="2" applyFont="1" applyFill="1" applyBorder="1" applyAlignment="1" applyProtection="1">
      <alignment horizontal="right" vertical="center" indent="1"/>
      <protection locked="0" hidden="1"/>
    </xf>
    <xf numFmtId="0" fontId="2" fillId="0" borderId="0" xfId="0" applyFont="1" applyFill="1" applyBorder="1" applyAlignment="1" applyProtection="1">
      <alignment horizontal="right" vertical="center" wrapText="1"/>
      <protection locked="0" hidden="1"/>
    </xf>
    <xf numFmtId="0" fontId="2" fillId="0" borderId="0" xfId="0" applyFont="1" applyFill="1" applyBorder="1" applyAlignment="1" applyProtection="1">
      <alignment horizontal="center" vertical="center" wrapText="1"/>
      <protection locked="0" hidden="1"/>
    </xf>
    <xf numFmtId="164" fontId="2" fillId="0" borderId="0" xfId="0" applyNumberFormat="1" applyFont="1" applyFill="1" applyBorder="1" applyAlignment="1" applyProtection="1">
      <alignment horizontal="right" vertical="center" indent="1"/>
      <protection locked="0" hidden="1"/>
    </xf>
    <xf numFmtId="0" fontId="14" fillId="5" borderId="0" xfId="0" applyFont="1" applyFill="1" applyAlignment="1" applyProtection="1">
      <alignment vertical="center"/>
      <protection locked="0" hidden="1"/>
    </xf>
    <xf numFmtId="0" fontId="20" fillId="5" borderId="0" xfId="0" applyFont="1" applyFill="1" applyAlignment="1" applyProtection="1">
      <alignment vertical="center"/>
      <protection locked="0" hidden="1"/>
    </xf>
    <xf numFmtId="0" fontId="13" fillId="5" borderId="0" xfId="0" applyFont="1" applyFill="1" applyAlignment="1" applyProtection="1">
      <alignment vertical="center"/>
      <protection locked="0" hidden="1"/>
    </xf>
    <xf numFmtId="164" fontId="13" fillId="5" borderId="0" xfId="0" applyNumberFormat="1" applyFont="1" applyFill="1" applyBorder="1" applyAlignment="1" applyProtection="1">
      <alignment horizontal="right" vertical="center" indent="1"/>
      <protection locked="0" hidden="1"/>
    </xf>
    <xf numFmtId="0" fontId="2" fillId="2" borderId="0" xfId="0" applyFont="1" applyFill="1" applyBorder="1" applyAlignment="1" applyProtection="1">
      <alignment horizontal="right"/>
      <protection locked="0" hidden="1"/>
    </xf>
    <xf numFmtId="0" fontId="2" fillId="3" borderId="0" xfId="0" applyFont="1" applyFill="1" applyBorder="1" applyAlignment="1" applyProtection="1">
      <alignment horizontal="right" vertical="center"/>
      <protection locked="0" hidden="1"/>
    </xf>
    <xf numFmtId="0" fontId="2" fillId="2" borderId="0" xfId="0" applyFont="1" applyFill="1" applyBorder="1" applyAlignment="1" applyProtection="1">
      <alignment horizontal="right" vertical="center"/>
      <protection locked="0" hidden="1"/>
    </xf>
    <xf numFmtId="0" fontId="2" fillId="0" borderId="0" xfId="0" applyFont="1" applyFill="1" applyBorder="1" applyAlignment="1" applyProtection="1">
      <alignment vertical="center" wrapText="1"/>
      <protection locked="0" hidden="1"/>
    </xf>
    <xf numFmtId="0" fontId="4" fillId="0" borderId="0" xfId="0" applyFont="1" applyProtection="1">
      <protection locked="0" hidden="1"/>
    </xf>
    <xf numFmtId="0" fontId="21" fillId="11" borderId="0" xfId="0" applyFont="1" applyFill="1" applyAlignment="1" applyProtection="1">
      <alignment horizontal="right" vertical="center"/>
      <protection locked="0"/>
    </xf>
    <xf numFmtId="0" fontId="22" fillId="11" borderId="0" xfId="0" applyFont="1" applyFill="1" applyAlignment="1" applyProtection="1">
      <alignment horizontal="center" vertical="center"/>
      <protection locked="0"/>
    </xf>
    <xf numFmtId="4" fontId="7" fillId="0" borderId="0" xfId="0" applyNumberFormat="1" applyFont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5" borderId="0" xfId="0" applyFont="1" applyFill="1" applyBorder="1" applyAlignment="1" applyProtection="1">
      <alignment vertical="center" wrapText="1"/>
      <protection locked="0"/>
    </xf>
    <xf numFmtId="0" fontId="11" fillId="5" borderId="0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0" fontId="16" fillId="3" borderId="8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13" fillId="5" borderId="0" xfId="0" applyFont="1" applyFill="1" applyBorder="1" applyAlignment="1" applyProtection="1">
      <alignment vertical="center" wrapText="1"/>
      <protection locked="0"/>
    </xf>
    <xf numFmtId="0" fontId="7" fillId="5" borderId="0" xfId="0" applyFont="1" applyFill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 wrapText="1"/>
      <protection locked="0"/>
    </xf>
    <xf numFmtId="0" fontId="13" fillId="5" borderId="0" xfId="0" applyFont="1" applyFill="1" applyBorder="1" applyAlignment="1" applyProtection="1">
      <alignment horizontal="left" vertical="center" wrapText="1"/>
      <protection locked="0"/>
    </xf>
    <xf numFmtId="164" fontId="13" fillId="5" borderId="0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indent="1"/>
      <protection locked="0"/>
    </xf>
    <xf numFmtId="0" fontId="14" fillId="5" borderId="0" xfId="0" applyFont="1" applyFill="1" applyAlignment="1" applyProtection="1">
      <alignment vertical="center"/>
      <protection locked="0"/>
    </xf>
    <xf numFmtId="0" fontId="20" fillId="5" borderId="0" xfId="0" applyFont="1" applyFill="1" applyAlignment="1" applyProtection="1">
      <alignment vertical="center"/>
      <protection locked="0"/>
    </xf>
    <xf numFmtId="44" fontId="13" fillId="5" borderId="0" xfId="2" applyFont="1" applyFill="1" applyBorder="1" applyAlignment="1" applyProtection="1">
      <alignment horizontal="right" vertical="center" indent="1"/>
      <protection locked="0"/>
    </xf>
    <xf numFmtId="0" fontId="13" fillId="5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44" fontId="22" fillId="11" borderId="0" xfId="2" applyFont="1" applyFill="1" applyAlignment="1" applyProtection="1">
      <alignment horizontal="center" vertical="center"/>
      <protection locked="0"/>
    </xf>
    <xf numFmtId="44" fontId="10" fillId="5" borderId="0" xfId="2" applyFont="1" applyFill="1" applyBorder="1" applyAlignment="1" applyProtection="1">
      <alignment horizontal="right" vertical="center" indent="1"/>
      <protection hidden="1"/>
    </xf>
    <xf numFmtId="44" fontId="13" fillId="5" borderId="0" xfId="2" applyFont="1" applyFill="1" applyBorder="1" applyAlignment="1" applyProtection="1">
      <alignment horizontal="right" vertical="center" indent="1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right" vertical="center" wrapText="1"/>
      <protection hidden="1"/>
    </xf>
    <xf numFmtId="0" fontId="13" fillId="5" borderId="0" xfId="0" applyFont="1" applyFill="1" applyBorder="1" applyAlignment="1" applyProtection="1">
      <alignment horizontal="left" vertical="center" wrapText="1"/>
      <protection hidden="1"/>
    </xf>
    <xf numFmtId="164" fontId="13" fillId="5" borderId="0" xfId="0" applyNumberFormat="1" applyFont="1" applyFill="1" applyBorder="1" applyAlignment="1" applyProtection="1">
      <alignment horizontal="right" vertical="center" indent="1"/>
      <protection hidden="1"/>
    </xf>
    <xf numFmtId="0" fontId="4" fillId="5" borderId="0" xfId="0" applyFont="1" applyFill="1" applyAlignment="1" applyProtection="1">
      <alignment horizontal="left" vertical="center"/>
      <protection hidden="1"/>
    </xf>
    <xf numFmtId="164" fontId="15" fillId="12" borderId="8" xfId="0" applyNumberFormat="1" applyFont="1" applyFill="1" applyBorder="1" applyAlignment="1" applyProtection="1">
      <alignment horizontal="left" vertical="center" indent="1"/>
      <protection hidden="1"/>
    </xf>
    <xf numFmtId="0" fontId="7" fillId="0" borderId="0" xfId="0" applyFont="1" applyAlignment="1" applyProtection="1">
      <alignment horizontal="left" indent="1"/>
      <protection hidden="1"/>
    </xf>
    <xf numFmtId="0" fontId="7" fillId="0" borderId="0" xfId="0" applyFont="1" applyProtection="1">
      <protection hidden="1"/>
    </xf>
    <xf numFmtId="4" fontId="7" fillId="0" borderId="0" xfId="0" applyNumberFormat="1" applyFont="1" applyProtection="1">
      <protection hidden="1"/>
    </xf>
    <xf numFmtId="0" fontId="3" fillId="12" borderId="0" xfId="0" applyFont="1" applyFill="1" applyBorder="1" applyAlignment="1" applyProtection="1">
      <alignment horizontal="left" vertical="center" wrapText="1" indent="1"/>
      <protection hidden="1"/>
    </xf>
    <xf numFmtId="165" fontId="3" fillId="12" borderId="0" xfId="0" applyNumberFormat="1" applyFont="1" applyFill="1" applyBorder="1" applyAlignment="1" applyProtection="1">
      <alignment vertical="center" wrapText="1"/>
      <protection hidden="1"/>
    </xf>
    <xf numFmtId="165" fontId="31" fillId="12" borderId="0" xfId="0" applyNumberFormat="1" applyFont="1" applyFill="1" applyBorder="1" applyAlignment="1" applyProtection="1">
      <alignment vertical="center" wrapText="1"/>
      <protection hidden="1"/>
    </xf>
    <xf numFmtId="0" fontId="7" fillId="6" borderId="0" xfId="0" applyFont="1" applyFill="1" applyAlignment="1" applyProtection="1">
      <alignment horizontal="left" indent="1"/>
      <protection hidden="1"/>
    </xf>
    <xf numFmtId="0" fontId="7" fillId="6" borderId="0" xfId="0" applyFont="1" applyFill="1" applyProtection="1">
      <protection hidden="1"/>
    </xf>
    <xf numFmtId="164" fontId="15" fillId="3" borderId="8" xfId="0" applyNumberFormat="1" applyFont="1" applyFill="1" applyBorder="1" applyAlignment="1" applyProtection="1">
      <alignment horizontal="left" vertical="center" indent="1"/>
      <protection hidden="1"/>
    </xf>
    <xf numFmtId="0" fontId="3" fillId="3" borderId="0" xfId="0" applyFont="1" applyFill="1" applyBorder="1" applyAlignment="1" applyProtection="1">
      <alignment horizontal="left" vertical="center" wrapText="1" indent="1"/>
      <protection hidden="1"/>
    </xf>
    <xf numFmtId="165" fontId="3" fillId="3" borderId="0" xfId="0" applyNumberFormat="1" applyFont="1" applyFill="1" applyBorder="1" applyAlignment="1" applyProtection="1">
      <alignment vertical="center" wrapText="1"/>
      <protection hidden="1"/>
    </xf>
    <xf numFmtId="165" fontId="31" fillId="3" borderId="0" xfId="0" applyNumberFormat="1" applyFont="1" applyFill="1" applyBorder="1" applyAlignment="1" applyProtection="1">
      <alignment vertical="center" wrapText="1"/>
      <protection hidden="1"/>
    </xf>
    <xf numFmtId="0" fontId="36" fillId="0" borderId="9" xfId="0" applyFont="1" applyBorder="1"/>
    <xf numFmtId="0" fontId="30" fillId="9" borderId="7" xfId="3" applyFill="1" applyBorder="1" applyAlignment="1" applyProtection="1"/>
    <xf numFmtId="0" fontId="38" fillId="0" borderId="0" xfId="3" applyFont="1" applyAlignment="1" applyProtection="1">
      <alignment horizontal="center"/>
    </xf>
    <xf numFmtId="0" fontId="10" fillId="4" borderId="0" xfId="0" applyFont="1" applyFill="1" applyAlignment="1" applyProtection="1">
      <alignment horizontal="center" vertical="center"/>
      <protection locked="0"/>
    </xf>
    <xf numFmtId="0" fontId="37" fillId="0" borderId="9" xfId="0" applyFont="1" applyBorder="1" applyAlignment="1" applyProtection="1">
      <alignment horizontal="center"/>
      <protection hidden="1"/>
    </xf>
    <xf numFmtId="0" fontId="37" fillId="0" borderId="6" xfId="0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0" xfId="0" applyBorder="1"/>
    <xf numFmtId="44" fontId="23" fillId="12" borderId="14" xfId="2" applyFont="1" applyFill="1" applyBorder="1" applyAlignment="1" applyProtection="1">
      <alignment horizontal="center" vertical="center"/>
      <protection hidden="1"/>
    </xf>
    <xf numFmtId="44" fontId="23" fillId="12" borderId="15" xfId="2" applyFont="1" applyFill="1" applyBorder="1" applyAlignment="1" applyProtection="1">
      <alignment horizontal="center" vertical="center"/>
      <protection hidden="1"/>
    </xf>
    <xf numFmtId="44" fontId="26" fillId="10" borderId="0" xfId="0" applyNumberFormat="1" applyFont="1" applyFill="1" applyBorder="1" applyAlignment="1" applyProtection="1">
      <alignment horizontal="center" vertical="center" wrapText="1"/>
      <protection hidden="1"/>
    </xf>
    <xf numFmtId="0" fontId="26" fillId="10" borderId="0" xfId="0" applyFont="1" applyFill="1" applyBorder="1" applyAlignment="1" applyProtection="1">
      <alignment horizontal="center" vertical="center" wrapText="1"/>
      <protection hidden="1"/>
    </xf>
    <xf numFmtId="4" fontId="25" fillId="6" borderId="0" xfId="0" applyNumberFormat="1" applyFont="1" applyFill="1" applyAlignment="1" applyProtection="1">
      <alignment horizontal="center"/>
      <protection hidden="1"/>
    </xf>
    <xf numFmtId="0" fontId="14" fillId="5" borderId="0" xfId="0" applyFont="1" applyFill="1" applyBorder="1" applyAlignment="1" applyProtection="1">
      <alignment horizontal="center" vertical="center" wrapText="1"/>
      <protection locked="0" hidden="1"/>
    </xf>
    <xf numFmtId="0" fontId="17" fillId="5" borderId="0" xfId="0" applyFont="1" applyFill="1" applyBorder="1" applyAlignment="1" applyProtection="1">
      <alignment horizontal="center" vertical="center" wrapText="1"/>
      <protection locked="0" hidden="1"/>
    </xf>
    <xf numFmtId="44" fontId="24" fillId="12" borderId="14" xfId="2" applyFont="1" applyFill="1" applyBorder="1" applyAlignment="1" applyProtection="1">
      <alignment horizontal="center" vertical="center"/>
      <protection hidden="1"/>
    </xf>
    <xf numFmtId="44" fontId="24" fillId="12" borderId="15" xfId="2" applyFont="1" applyFill="1" applyBorder="1" applyAlignment="1" applyProtection="1">
      <alignment horizontal="center" vertical="center"/>
      <protection hidden="1"/>
    </xf>
    <xf numFmtId="0" fontId="12" fillId="5" borderId="0" xfId="0" applyFont="1" applyFill="1" applyBorder="1" applyAlignment="1" applyProtection="1">
      <alignment horizontal="left" vertical="center" wrapText="1"/>
      <protection locked="0" hidden="1"/>
    </xf>
    <xf numFmtId="0" fontId="8" fillId="5" borderId="0" xfId="0" applyFont="1" applyFill="1" applyAlignment="1" applyProtection="1">
      <alignment horizontal="center" vertical="center"/>
      <protection locked="0" hidden="1"/>
    </xf>
    <xf numFmtId="0" fontId="2" fillId="3" borderId="12" xfId="0" applyFont="1" applyFill="1" applyBorder="1" applyAlignment="1" applyProtection="1">
      <alignment horizontal="center" vertical="center"/>
      <protection locked="0" hidden="1"/>
    </xf>
    <xf numFmtId="0" fontId="2" fillId="3" borderId="10" xfId="0" applyFont="1" applyFill="1" applyBorder="1" applyAlignment="1" applyProtection="1">
      <alignment horizontal="center" vertical="center"/>
      <protection locked="0" hidden="1"/>
    </xf>
    <xf numFmtId="0" fontId="2" fillId="3" borderId="11" xfId="0" applyFont="1" applyFill="1" applyBorder="1" applyAlignment="1" applyProtection="1">
      <alignment horizontal="center" vertical="center"/>
      <protection locked="0" hidden="1"/>
    </xf>
    <xf numFmtId="0" fontId="19" fillId="5" borderId="0" xfId="0" applyFont="1" applyFill="1" applyAlignment="1" applyProtection="1">
      <alignment horizontal="center" vertical="center" wrapText="1"/>
      <protection locked="0" hidden="1"/>
    </xf>
    <xf numFmtId="0" fontId="18" fillId="5" borderId="13" xfId="0" applyFont="1" applyFill="1" applyBorder="1" applyAlignment="1" applyProtection="1">
      <alignment horizontal="center" vertical="center" wrapText="1"/>
      <protection locked="0" hidden="1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44" fontId="24" fillId="3" borderId="14" xfId="2" applyFont="1" applyFill="1" applyBorder="1" applyAlignment="1" applyProtection="1">
      <alignment horizontal="center" vertical="center"/>
      <protection hidden="1"/>
    </xf>
    <xf numFmtId="44" fontId="24" fillId="3" borderId="15" xfId="2" applyFont="1" applyFill="1" applyBorder="1" applyAlignment="1" applyProtection="1">
      <alignment horizontal="center" vertical="center"/>
      <protection hidden="1"/>
    </xf>
    <xf numFmtId="44" fontId="23" fillId="3" borderId="14" xfId="2" applyFont="1" applyFill="1" applyBorder="1" applyAlignment="1" applyProtection="1">
      <alignment horizontal="center" vertical="center"/>
      <protection hidden="1"/>
    </xf>
    <xf numFmtId="44" fontId="23" fillId="3" borderId="15" xfId="2" applyFont="1" applyFill="1" applyBorder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horizontal="center" vertical="center"/>
      <protection locked="0"/>
    </xf>
    <xf numFmtId="0" fontId="14" fillId="5" borderId="0" xfId="0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Alignment="1" applyProtection="1">
      <alignment horizontal="center" vertical="center" wrapText="1"/>
      <protection locked="0"/>
    </xf>
    <xf numFmtId="0" fontId="18" fillId="5" borderId="13" xfId="0" applyFont="1" applyFill="1" applyBorder="1" applyAlignment="1" applyProtection="1">
      <alignment horizontal="center" vertical="center" wrapText="1"/>
      <protection locked="0"/>
    </xf>
    <xf numFmtId="0" fontId="39" fillId="13" borderId="0" xfId="3" applyFont="1" applyFill="1" applyAlignment="1" applyProtection="1">
      <alignment horizontal="center" vertical="center"/>
      <protection locked="0"/>
    </xf>
    <xf numFmtId="0" fontId="3" fillId="14" borderId="0" xfId="0" applyFont="1" applyFill="1" applyAlignment="1" applyProtection="1">
      <alignment horizontal="center" vertical="center" wrapText="1"/>
    </xf>
    <xf numFmtId="0" fontId="0" fillId="0" borderId="0" xfId="0" applyProtection="1"/>
    <xf numFmtId="0" fontId="35" fillId="0" borderId="0" xfId="0" applyFont="1" applyProtection="1"/>
    <xf numFmtId="0" fontId="0" fillId="14" borderId="0" xfId="0" applyFill="1" applyProtection="1"/>
    <xf numFmtId="0" fontId="40" fillId="0" borderId="0" xfId="3" applyFont="1" applyAlignment="1" applyProtection="1">
      <alignment horizontal="center"/>
    </xf>
    <xf numFmtId="0" fontId="41" fillId="5" borderId="0" xfId="3" applyFont="1" applyFill="1" applyBorder="1" applyAlignment="1" applyProtection="1">
      <alignment vertical="center" wrapText="1"/>
      <protection locked="0"/>
    </xf>
    <xf numFmtId="0" fontId="41" fillId="5" borderId="0" xfId="3" applyFont="1" applyFill="1" applyBorder="1" applyAlignment="1" applyProtection="1">
      <alignment vertical="center" wrapText="1"/>
      <protection locked="0" hidden="1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1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CFF33"/>
      <rgbColor rgb="000000FF"/>
      <rgbColor rgb="00FFFF00"/>
      <rgbColor rgb="00FF5050"/>
      <rgbColor rgb="0065AAB3"/>
      <rgbColor rgb="00FF4400"/>
      <rgbColor rgb="007CAC58"/>
      <rgbColor rgb="00000080"/>
      <rgbColor rgb="00BBAE77"/>
      <rgbColor rgb="00E0B0FF"/>
      <rgbColor rgb="0099ADA7"/>
      <rgbColor rgb="00EAEAEA"/>
      <rgbColor rgb="00918E8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8D9E7"/>
      <rgbColor rgb="00CCFFFF"/>
      <rgbColor rgb="00CCFFCC"/>
      <rgbColor rgb="00FFFF99"/>
      <rgbColor rgb="0099CCFF"/>
      <rgbColor rgb="00FFCCCC"/>
      <rgbColor rgb="00F3F3FF"/>
      <rgbColor rgb="00FFCC99"/>
      <rgbColor rgb="003366FF"/>
      <rgbColor rgb="0033CCCC"/>
      <rgbColor rgb="004C9E96"/>
      <rgbColor rgb="00FFCC00"/>
      <rgbColor rgb="00FF6400"/>
      <rgbColor rgb="00FFB133"/>
      <rgbColor rgb="00CC66FF"/>
      <rgbColor rgb="00DDDDDD"/>
      <rgbColor rgb="00333C39"/>
      <rgbColor rgb="00CCFF66"/>
      <rgbColor rgb="0099FFCC"/>
      <rgbColor rgb="00008000"/>
      <rgbColor rgb="00993300"/>
      <rgbColor rgb="00CCCCFF"/>
      <rgbColor rgb="009900CC"/>
      <rgbColor rgb="00595959"/>
    </indexedColors>
    <mruColors>
      <color rgb="FF0033CC"/>
      <color rgb="FFFF3300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udoexcel.com.br/loj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9"/>
  <sheetViews>
    <sheetView showGridLines="0" workbookViewId="0">
      <selection activeCell="I4" sqref="I4"/>
    </sheetView>
  </sheetViews>
  <sheetFormatPr defaultRowHeight="12.75" x14ac:dyDescent="0.2"/>
  <cols>
    <col min="1" max="1" width="3.7109375" style="8" customWidth="1"/>
    <col min="2" max="2" width="16.140625" style="8" customWidth="1"/>
    <col min="3" max="4" width="18" style="8" customWidth="1"/>
    <col min="5" max="5" width="18.28515625" style="8" customWidth="1"/>
    <col min="6" max="6" width="2" style="8" customWidth="1"/>
    <col min="7" max="7" width="13.85546875" style="8" customWidth="1"/>
    <col min="8" max="16384" width="9.140625" style="8"/>
  </cols>
  <sheetData>
    <row r="1" spans="2:7" ht="22.5" customHeight="1" x14ac:dyDescent="0.2">
      <c r="B1" s="152" t="s">
        <v>103</v>
      </c>
      <c r="C1" s="152"/>
      <c r="D1" s="152"/>
      <c r="E1" s="5" t="s">
        <v>96</v>
      </c>
      <c r="F1" s="6"/>
      <c r="G1" s="7">
        <v>2019</v>
      </c>
    </row>
    <row r="3" spans="2:7" ht="16.5" customHeight="1" x14ac:dyDescent="0.2">
      <c r="B3" s="9" t="s">
        <v>82</v>
      </c>
      <c r="C3" s="10"/>
      <c r="D3" s="10"/>
      <c r="E3" s="10"/>
      <c r="F3" s="10"/>
      <c r="G3" s="11"/>
    </row>
    <row r="4" spans="2:7" ht="18.75" customHeight="1" x14ac:dyDescent="0.2">
      <c r="B4" s="31" t="s">
        <v>94</v>
      </c>
      <c r="C4" s="31" t="s">
        <v>18</v>
      </c>
      <c r="D4" s="31" t="s">
        <v>29</v>
      </c>
      <c r="E4" s="31" t="s">
        <v>101</v>
      </c>
      <c r="F4" s="32"/>
      <c r="G4" s="33" t="s">
        <v>95</v>
      </c>
    </row>
    <row r="5" spans="2:7" ht="15.95" customHeight="1" x14ac:dyDescent="0.2">
      <c r="B5" s="34" t="s">
        <v>78</v>
      </c>
      <c r="C5" s="35">
        <f>JAN!E82</f>
        <v>0</v>
      </c>
      <c r="D5" s="36">
        <f>JAN!E83</f>
        <v>123</v>
      </c>
      <c r="E5" s="37">
        <f t="shared" ref="E5:E16" si="0">IF(meses=$E$22,C5-D5,"erro")</f>
        <v>-123</v>
      </c>
      <c r="F5" s="38"/>
      <c r="G5" s="39">
        <f>E5</f>
        <v>-123</v>
      </c>
    </row>
    <row r="6" spans="2:7" ht="15.95" customHeight="1" x14ac:dyDescent="0.2">
      <c r="B6" s="40" t="s">
        <v>83</v>
      </c>
      <c r="C6" s="41">
        <f>FEV!E82</f>
        <v>0</v>
      </c>
      <c r="D6" s="42">
        <f>FEV!E83</f>
        <v>0</v>
      </c>
      <c r="E6" s="37">
        <f t="shared" si="0"/>
        <v>0</v>
      </c>
      <c r="F6" s="43"/>
      <c r="G6" s="44">
        <f t="shared" ref="G6:G16" si="1">E6</f>
        <v>0</v>
      </c>
    </row>
    <row r="7" spans="2:7" ht="15.95" customHeight="1" x14ac:dyDescent="0.2">
      <c r="B7" s="40" t="s">
        <v>84</v>
      </c>
      <c r="C7" s="41">
        <f>MAR!E82</f>
        <v>0</v>
      </c>
      <c r="D7" s="42">
        <f>MAR!E83</f>
        <v>0</v>
      </c>
      <c r="E7" s="37">
        <f t="shared" si="0"/>
        <v>0</v>
      </c>
      <c r="F7" s="43"/>
      <c r="G7" s="44">
        <f t="shared" si="1"/>
        <v>0</v>
      </c>
    </row>
    <row r="8" spans="2:7" ht="15.95" customHeight="1" x14ac:dyDescent="0.2">
      <c r="B8" s="40" t="s">
        <v>85</v>
      </c>
      <c r="C8" s="41">
        <f>ABR!E82</f>
        <v>0</v>
      </c>
      <c r="D8" s="42">
        <f>ABR!E83</f>
        <v>0</v>
      </c>
      <c r="E8" s="37">
        <f t="shared" si="0"/>
        <v>0</v>
      </c>
      <c r="F8" s="43"/>
      <c r="G8" s="44">
        <f t="shared" si="1"/>
        <v>0</v>
      </c>
    </row>
    <row r="9" spans="2:7" ht="15.95" customHeight="1" x14ac:dyDescent="0.2">
      <c r="B9" s="40" t="s">
        <v>86</v>
      </c>
      <c r="C9" s="41">
        <f>MAI!E82</f>
        <v>0</v>
      </c>
      <c r="D9" s="42">
        <f>MAI!E83</f>
        <v>0</v>
      </c>
      <c r="E9" s="37">
        <f t="shared" si="0"/>
        <v>0</v>
      </c>
      <c r="F9" s="43"/>
      <c r="G9" s="44">
        <f t="shared" si="1"/>
        <v>0</v>
      </c>
    </row>
    <row r="10" spans="2:7" ht="15.95" customHeight="1" x14ac:dyDescent="0.2">
      <c r="B10" s="40" t="s">
        <v>87</v>
      </c>
      <c r="C10" s="41">
        <f>JUN!E82</f>
        <v>0</v>
      </c>
      <c r="D10" s="42">
        <f>JUN!E83</f>
        <v>0</v>
      </c>
      <c r="E10" s="37">
        <f t="shared" si="0"/>
        <v>0</v>
      </c>
      <c r="F10" s="43"/>
      <c r="G10" s="44">
        <f t="shared" si="1"/>
        <v>0</v>
      </c>
    </row>
    <row r="11" spans="2:7" ht="15.95" customHeight="1" x14ac:dyDescent="0.2">
      <c r="B11" s="40" t="s">
        <v>88</v>
      </c>
      <c r="C11" s="41">
        <f>JUL!E82</f>
        <v>0</v>
      </c>
      <c r="D11" s="42">
        <f>JUL!E83</f>
        <v>0</v>
      </c>
      <c r="E11" s="37">
        <f t="shared" si="0"/>
        <v>0</v>
      </c>
      <c r="F11" s="43"/>
      <c r="G11" s="44">
        <f t="shared" si="1"/>
        <v>0</v>
      </c>
    </row>
    <row r="12" spans="2:7" ht="15.95" customHeight="1" x14ac:dyDescent="0.2">
      <c r="B12" s="40" t="s">
        <v>89</v>
      </c>
      <c r="C12" s="41">
        <f>AGO!E82</f>
        <v>0</v>
      </c>
      <c r="D12" s="42">
        <f>AGO!E83</f>
        <v>0</v>
      </c>
      <c r="E12" s="37">
        <f t="shared" si="0"/>
        <v>0</v>
      </c>
      <c r="F12" s="43"/>
      <c r="G12" s="44">
        <f t="shared" si="1"/>
        <v>0</v>
      </c>
    </row>
    <row r="13" spans="2:7" ht="15.95" customHeight="1" x14ac:dyDescent="0.2">
      <c r="B13" s="40" t="s">
        <v>90</v>
      </c>
      <c r="C13" s="41">
        <f>SET!E82</f>
        <v>0</v>
      </c>
      <c r="D13" s="42">
        <f>SET!E83</f>
        <v>0</v>
      </c>
      <c r="E13" s="37">
        <f t="shared" si="0"/>
        <v>0</v>
      </c>
      <c r="F13" s="43"/>
      <c r="G13" s="44">
        <f t="shared" si="1"/>
        <v>0</v>
      </c>
    </row>
    <row r="14" spans="2:7" ht="15.95" customHeight="1" x14ac:dyDescent="0.2">
      <c r="B14" s="40" t="s">
        <v>91</v>
      </c>
      <c r="C14" s="41">
        <f>OUT!E82</f>
        <v>0</v>
      </c>
      <c r="D14" s="42">
        <f>OUT!E83</f>
        <v>0</v>
      </c>
      <c r="E14" s="37">
        <f t="shared" si="0"/>
        <v>0</v>
      </c>
      <c r="F14" s="43"/>
      <c r="G14" s="44">
        <f t="shared" si="1"/>
        <v>0</v>
      </c>
    </row>
    <row r="15" spans="2:7" ht="15.95" customHeight="1" x14ac:dyDescent="0.2">
      <c r="B15" s="40" t="s">
        <v>92</v>
      </c>
      <c r="C15" s="41">
        <f>NOV!E82</f>
        <v>0</v>
      </c>
      <c r="D15" s="42">
        <f>NOV!E83</f>
        <v>0</v>
      </c>
      <c r="E15" s="37">
        <f t="shared" si="0"/>
        <v>0</v>
      </c>
      <c r="F15" s="43"/>
      <c r="G15" s="44">
        <f t="shared" si="1"/>
        <v>0</v>
      </c>
    </row>
    <row r="16" spans="2:7" ht="15.95" customHeight="1" x14ac:dyDescent="0.2">
      <c r="B16" s="45" t="s">
        <v>93</v>
      </c>
      <c r="C16" s="46">
        <f>DEZ!E82</f>
        <v>0</v>
      </c>
      <c r="D16" s="47">
        <f>DEZ!E83</f>
        <v>0</v>
      </c>
      <c r="E16" s="37">
        <f t="shared" si="0"/>
        <v>0</v>
      </c>
      <c r="F16" s="48"/>
      <c r="G16" s="49">
        <f t="shared" si="1"/>
        <v>0</v>
      </c>
    </row>
    <row r="17" spans="2:11" x14ac:dyDescent="0.2">
      <c r="B17" s="50"/>
      <c r="C17" s="51"/>
      <c r="D17" s="51"/>
      <c r="E17" s="51"/>
      <c r="F17" s="51"/>
      <c r="G17" s="52"/>
    </row>
    <row r="18" spans="2:11" ht="17.25" customHeight="1" x14ac:dyDescent="0.2">
      <c r="B18" s="14" t="s">
        <v>98</v>
      </c>
      <c r="C18" s="15">
        <f>SUM(C5:C16)</f>
        <v>0</v>
      </c>
      <c r="D18" s="16"/>
      <c r="E18" s="16"/>
      <c r="F18" s="16"/>
      <c r="G18" s="17"/>
    </row>
    <row r="19" spans="2:11" ht="17.25" customHeight="1" x14ac:dyDescent="0.2">
      <c r="B19" s="14" t="s">
        <v>99</v>
      </c>
      <c r="C19" s="15">
        <f>SUM(D5:D16)</f>
        <v>123</v>
      </c>
      <c r="D19" s="16"/>
      <c r="E19" s="16"/>
      <c r="F19" s="16"/>
      <c r="G19" s="17"/>
    </row>
    <row r="20" spans="2:11" ht="19.5" customHeight="1" x14ac:dyDescent="0.2">
      <c r="B20" s="14" t="s">
        <v>100</v>
      </c>
      <c r="C20" s="18">
        <f>SUM(E5:E16)</f>
        <v>-123</v>
      </c>
      <c r="D20" s="16"/>
      <c r="E20" s="16"/>
      <c r="F20" s="16"/>
      <c r="G20" s="17"/>
    </row>
    <row r="21" spans="2:11" x14ac:dyDescent="0.2">
      <c r="B21" s="19"/>
      <c r="C21" s="16"/>
      <c r="D21" s="16"/>
      <c r="E21" s="16"/>
      <c r="F21" s="16"/>
      <c r="G21" s="17"/>
    </row>
    <row r="22" spans="2:11" x14ac:dyDescent="0.2">
      <c r="B22" s="20"/>
      <c r="C22" s="21"/>
      <c r="D22" s="21"/>
      <c r="E22" s="149"/>
      <c r="F22" s="55"/>
      <c r="G22" s="150"/>
    </row>
    <row r="23" spans="2:11" x14ac:dyDescent="0.2">
      <c r="B23" s="22"/>
      <c r="C23" s="22"/>
      <c r="D23" s="22"/>
      <c r="E23" s="22"/>
      <c r="F23" s="22"/>
      <c r="G23" s="22"/>
    </row>
    <row r="24" spans="2:11" x14ac:dyDescent="0.2">
      <c r="B24" s="22"/>
      <c r="C24" s="22"/>
      <c r="D24" s="22"/>
      <c r="E24" s="22"/>
      <c r="F24" s="22"/>
      <c r="G24" s="22"/>
    </row>
    <row r="25" spans="2:11" x14ac:dyDescent="0.2">
      <c r="B25" s="22"/>
      <c r="C25" s="22"/>
      <c r="D25" s="22"/>
      <c r="E25" s="22"/>
      <c r="F25" s="22"/>
      <c r="G25" s="22"/>
    </row>
    <row r="26" spans="2:11" x14ac:dyDescent="0.2">
      <c r="B26" s="23"/>
      <c r="C26" s="24"/>
      <c r="D26" s="24"/>
      <c r="E26" s="24"/>
      <c r="F26" s="24"/>
      <c r="G26" s="25"/>
      <c r="H26" s="12"/>
      <c r="I26" s="12"/>
      <c r="J26" s="12"/>
      <c r="K26" s="12"/>
    </row>
    <row r="27" spans="2:11" x14ac:dyDescent="0.2">
      <c r="B27" s="26"/>
      <c r="C27" s="27"/>
      <c r="D27" s="27"/>
      <c r="E27" s="27"/>
      <c r="F27" s="27"/>
      <c r="G27" s="28"/>
      <c r="H27" s="12"/>
      <c r="I27" s="12"/>
      <c r="J27" s="12"/>
      <c r="K27" s="12"/>
    </row>
    <row r="28" spans="2:11" x14ac:dyDescent="0.2">
      <c r="B28" s="155"/>
      <c r="C28" s="156"/>
      <c r="D28" s="53"/>
      <c r="E28" s="54"/>
      <c r="F28" s="53"/>
      <c r="G28" s="29"/>
      <c r="H28" s="13"/>
      <c r="I28" s="13"/>
      <c r="J28" s="13"/>
      <c r="K28" s="13"/>
    </row>
    <row r="29" spans="2:11" x14ac:dyDescent="0.2">
      <c r="B29" s="30"/>
      <c r="C29" s="21"/>
      <c r="D29" s="21"/>
      <c r="E29" s="21"/>
      <c r="F29" s="153"/>
      <c r="G29" s="154"/>
    </row>
  </sheetData>
  <sheetProtection algorithmName="SHA-512" hashValue="9GvZH4jFhm6+LFBvseRlkHc76lJAcbNaEmXZvfA6xv1zXZaQOgYFhqrzfTeeNS+kYbazaRs7ILkvNeeV3Qin3A==" saltValue="3dOKWpNu1ce7RHONdL4BKw==" spinCount="100000" sheet="1" formatCells="0" formatColumns="0" formatRows="0" insertColumns="0" insertRows="0" insertHyperlinks="0" deleteColumns="0" deleteRows="0" sort="0" autoFilter="0" pivotTables="0"/>
  <mergeCells count="3">
    <mergeCell ref="B1:D1"/>
    <mergeCell ref="F29:G29"/>
    <mergeCell ref="B28:C28"/>
  </mergeCells>
  <conditionalFormatting sqref="E5:F16">
    <cfRule type="cellIs" dxfId="13" priority="4" operator="lessThan">
      <formula>0</formula>
    </cfRule>
  </conditionalFormatting>
  <conditionalFormatting sqref="G5:G16">
    <cfRule type="iconSet" priority="2">
      <iconSet>
        <cfvo type="percent" val="0"/>
        <cfvo type="percent" val="33"/>
        <cfvo type="percent" val="67"/>
      </iconSet>
    </cfRule>
  </conditionalFormatting>
  <conditionalFormatting sqref="C20">
    <cfRule type="cellIs" dxfId="12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  <picture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87"/>
  <sheetViews>
    <sheetView tabSelected="1" workbookViewId="0">
      <selection activeCell="J8" sqref="J8"/>
    </sheetView>
  </sheetViews>
  <sheetFormatPr defaultRowHeight="17.100000000000001" customHeight="1" x14ac:dyDescent="0.2"/>
  <cols>
    <col min="1" max="1" width="2.28515625" style="57" customWidth="1"/>
    <col min="2" max="2" width="25.140625" style="58" customWidth="1"/>
    <col min="3" max="3" width="4.5703125" style="58" bestFit="1" customWidth="1"/>
    <col min="4" max="4" width="29.140625" style="57" bestFit="1" customWidth="1"/>
    <col min="5" max="5" width="29.28515625" style="98" customWidth="1"/>
    <col min="6" max="6" width="21.28515625" style="57" customWidth="1"/>
    <col min="7" max="16384" width="9.140625" style="57"/>
  </cols>
  <sheetData>
    <row r="1" spans="2:7" ht="26.25" customHeight="1" x14ac:dyDescent="0.2">
      <c r="B1" s="179" t="s">
        <v>103</v>
      </c>
      <c r="C1" s="179"/>
      <c r="D1" s="179"/>
      <c r="E1" s="96">
        <f>'RESUMO ANUAL'!G1</f>
        <v>2019</v>
      </c>
      <c r="F1" s="97" t="str">
        <f>'RESUMO ANUAL'!B13</f>
        <v>Setembro</v>
      </c>
    </row>
    <row r="2" spans="2:7" ht="18" x14ac:dyDescent="0.2">
      <c r="G2" s="99"/>
    </row>
    <row r="3" spans="2:7" s="99" customFormat="1" ht="17.100000000000001" customHeight="1" x14ac:dyDescent="0.2">
      <c r="B3" s="100" t="s">
        <v>18</v>
      </c>
      <c r="C3" s="101"/>
      <c r="D3" s="180"/>
      <c r="E3" s="180"/>
      <c r="F3" s="180"/>
    </row>
    <row r="4" spans="2:7" s="102" customFormat="1" ht="17.100000000000001" customHeight="1" x14ac:dyDescent="0.2">
      <c r="B4" s="103"/>
      <c r="C4" s="104"/>
      <c r="D4" s="105" t="s">
        <v>32</v>
      </c>
      <c r="E4" s="106"/>
      <c r="F4" s="2"/>
    </row>
    <row r="5" spans="2:7" s="102" customFormat="1" ht="17.100000000000001" customHeight="1" x14ac:dyDescent="0.2">
      <c r="B5" s="181" t="s">
        <v>59</v>
      </c>
      <c r="C5" s="104"/>
      <c r="D5" s="105" t="s">
        <v>36</v>
      </c>
      <c r="E5" s="107" t="s">
        <v>60</v>
      </c>
      <c r="F5" s="2"/>
    </row>
    <row r="6" spans="2:7" s="102" customFormat="1" ht="17.100000000000001" customHeight="1" x14ac:dyDescent="0.2">
      <c r="B6" s="181"/>
      <c r="C6" s="104"/>
      <c r="D6" s="105" t="s">
        <v>37</v>
      </c>
      <c r="E6" s="106"/>
      <c r="F6" s="2"/>
    </row>
    <row r="7" spans="2:7" s="108" customFormat="1" ht="17.100000000000001" customHeight="1" x14ac:dyDescent="0.2">
      <c r="B7" s="181"/>
      <c r="C7" s="104"/>
      <c r="D7" s="105" t="s">
        <v>19</v>
      </c>
      <c r="E7" s="107" t="s">
        <v>40</v>
      </c>
      <c r="F7" s="2"/>
    </row>
    <row r="8" spans="2:7" s="108" customFormat="1" ht="17.100000000000001" customHeight="1" x14ac:dyDescent="0.2">
      <c r="B8" s="103"/>
      <c r="C8" s="104"/>
      <c r="D8" s="105" t="s">
        <v>0</v>
      </c>
      <c r="E8" s="107" t="s">
        <v>39</v>
      </c>
      <c r="F8" s="2"/>
    </row>
    <row r="9" spans="2:7" s="108" customFormat="1" ht="17.100000000000001" customHeight="1" x14ac:dyDescent="0.2">
      <c r="B9" s="192" t="s">
        <v>104</v>
      </c>
      <c r="C9" s="104"/>
      <c r="D9" s="109"/>
      <c r="E9" s="110" t="s">
        <v>38</v>
      </c>
      <c r="F9" s="128">
        <f>IF(Receitas=B9,SUM(F4:F8),0)</f>
        <v>0</v>
      </c>
    </row>
    <row r="10" spans="2:7" s="108" customFormat="1" ht="17.100000000000001" customHeight="1" x14ac:dyDescent="0.2"/>
    <row r="11" spans="2:7" s="99" customFormat="1" ht="17.100000000000001" customHeight="1" x14ac:dyDescent="0.2">
      <c r="B11" s="100" t="s">
        <v>29</v>
      </c>
      <c r="C11" s="100"/>
      <c r="D11" s="182" t="s">
        <v>41</v>
      </c>
      <c r="E11" s="182"/>
      <c r="F11" s="182"/>
    </row>
    <row r="12" spans="2:7" s="102" customFormat="1" ht="17.100000000000001" customHeight="1" x14ac:dyDescent="0.2">
      <c r="B12" s="111"/>
      <c r="C12" s="111"/>
      <c r="D12" s="173" t="s">
        <v>44</v>
      </c>
      <c r="E12" s="1" t="s">
        <v>1</v>
      </c>
      <c r="F12" s="2"/>
    </row>
    <row r="13" spans="2:7" s="102" customFormat="1" ht="17.100000000000001" customHeight="1" x14ac:dyDescent="0.2">
      <c r="B13" s="184" t="s">
        <v>46</v>
      </c>
      <c r="C13" s="111"/>
      <c r="D13" s="174"/>
      <c r="E13" s="1" t="s">
        <v>42</v>
      </c>
      <c r="F13" s="2"/>
    </row>
    <row r="14" spans="2:7" s="102" customFormat="1" ht="17.100000000000001" customHeight="1" x14ac:dyDescent="0.2">
      <c r="B14" s="184"/>
      <c r="C14" s="111"/>
      <c r="D14" s="174"/>
      <c r="E14" s="1" t="s">
        <v>20</v>
      </c>
      <c r="F14" s="2"/>
    </row>
    <row r="15" spans="2:7" s="102" customFormat="1" ht="17.100000000000001" customHeight="1" x14ac:dyDescent="0.2">
      <c r="B15" s="184"/>
      <c r="C15" s="111"/>
      <c r="D15" s="174"/>
      <c r="E15" s="1" t="s">
        <v>11</v>
      </c>
      <c r="F15" s="2"/>
    </row>
    <row r="16" spans="2:7" s="102" customFormat="1" ht="17.100000000000001" customHeight="1" x14ac:dyDescent="0.2">
      <c r="B16" s="184"/>
      <c r="C16" s="111"/>
      <c r="D16" s="174"/>
      <c r="E16" s="1" t="s">
        <v>12</v>
      </c>
      <c r="F16" s="2"/>
    </row>
    <row r="17" spans="2:6" s="102" customFormat="1" ht="17.100000000000001" customHeight="1" x14ac:dyDescent="0.2">
      <c r="B17" s="111"/>
      <c r="C17" s="111"/>
      <c r="D17" s="174"/>
      <c r="E17" s="1" t="s">
        <v>61</v>
      </c>
      <c r="F17" s="2"/>
    </row>
    <row r="18" spans="2:6" s="102" customFormat="1" ht="17.100000000000001" customHeight="1" x14ac:dyDescent="0.2">
      <c r="B18" s="111"/>
      <c r="C18" s="111"/>
      <c r="D18" s="174"/>
      <c r="E18" s="1" t="s">
        <v>43</v>
      </c>
      <c r="F18" s="2"/>
    </row>
    <row r="19" spans="2:6" s="102" customFormat="1" ht="17.100000000000001" customHeight="1" x14ac:dyDescent="0.2">
      <c r="B19" s="111"/>
      <c r="C19" s="111"/>
      <c r="D19" s="174"/>
      <c r="E19" s="1" t="s">
        <v>45</v>
      </c>
      <c r="F19" s="2"/>
    </row>
    <row r="20" spans="2:6" s="102" customFormat="1" ht="17.100000000000001" customHeight="1" x14ac:dyDescent="0.2">
      <c r="B20" s="111"/>
      <c r="C20" s="111"/>
      <c r="D20" s="174"/>
      <c r="E20" s="1" t="s">
        <v>57</v>
      </c>
      <c r="F20" s="2"/>
    </row>
    <row r="21" spans="2:6" s="102" customFormat="1" ht="17.100000000000001" customHeight="1" x14ac:dyDescent="0.2">
      <c r="B21" s="111"/>
      <c r="C21" s="111"/>
      <c r="D21" s="174"/>
      <c r="E21" s="1" t="s">
        <v>62</v>
      </c>
      <c r="F21" s="2"/>
    </row>
    <row r="22" spans="2:6" s="102" customFormat="1" ht="17.100000000000001" customHeight="1" x14ac:dyDescent="0.2">
      <c r="B22" s="111"/>
      <c r="C22" s="111"/>
      <c r="D22" s="174"/>
      <c r="E22" s="1" t="s">
        <v>68</v>
      </c>
      <c r="F22" s="2"/>
    </row>
    <row r="23" spans="2:6" s="102" customFormat="1" ht="17.100000000000001" customHeight="1" x14ac:dyDescent="0.2">
      <c r="B23" s="111"/>
      <c r="C23" s="111"/>
      <c r="D23" s="174"/>
      <c r="E23" s="1" t="s">
        <v>63</v>
      </c>
      <c r="F23" s="2"/>
    </row>
    <row r="24" spans="2:6" s="102" customFormat="1" ht="17.100000000000001" customHeight="1" x14ac:dyDescent="0.2">
      <c r="B24" s="111"/>
      <c r="C24" s="111"/>
      <c r="D24" s="183"/>
      <c r="E24" s="3" t="s">
        <v>47</v>
      </c>
      <c r="F24" s="4">
        <f>SUM(F12:F23)</f>
        <v>0</v>
      </c>
    </row>
    <row r="25" spans="2:6" s="102" customFormat="1" ht="17.100000000000001" customHeight="1" x14ac:dyDescent="0.2">
      <c r="B25" s="111"/>
      <c r="C25" s="111"/>
      <c r="D25" s="173" t="s">
        <v>2</v>
      </c>
      <c r="E25" s="1" t="s">
        <v>3</v>
      </c>
      <c r="F25" s="2"/>
    </row>
    <row r="26" spans="2:6" s="102" customFormat="1" ht="17.100000000000001" customHeight="1" x14ac:dyDescent="0.2">
      <c r="B26" s="111"/>
      <c r="C26" s="111"/>
      <c r="D26" s="174"/>
      <c r="E26" s="1" t="s">
        <v>49</v>
      </c>
      <c r="F26" s="2"/>
    </row>
    <row r="27" spans="2:6" s="102" customFormat="1" ht="17.100000000000001" customHeight="1" x14ac:dyDescent="0.2">
      <c r="B27" s="111"/>
      <c r="C27" s="111"/>
      <c r="D27" s="174"/>
      <c r="E27" s="1" t="s">
        <v>48</v>
      </c>
      <c r="F27" s="2"/>
    </row>
    <row r="28" spans="2:6" s="102" customFormat="1" ht="17.100000000000001" customHeight="1" x14ac:dyDescent="0.2">
      <c r="B28" s="111"/>
      <c r="C28" s="111"/>
      <c r="D28" s="174"/>
      <c r="E28" s="1" t="s">
        <v>14</v>
      </c>
      <c r="F28" s="2"/>
    </row>
    <row r="29" spans="2:6" s="102" customFormat="1" ht="17.100000000000001" customHeight="1" x14ac:dyDescent="0.2">
      <c r="B29" s="111"/>
      <c r="C29" s="111"/>
      <c r="D29" s="174"/>
      <c r="E29" s="1" t="s">
        <v>0</v>
      </c>
      <c r="F29" s="2"/>
    </row>
    <row r="30" spans="2:6" s="102" customFormat="1" ht="17.100000000000001" customHeight="1" x14ac:dyDescent="0.2">
      <c r="B30" s="111"/>
      <c r="C30" s="111"/>
      <c r="D30" s="174"/>
      <c r="E30" s="3" t="s">
        <v>47</v>
      </c>
      <c r="F30" s="4">
        <f>SUM(F25:F29)</f>
        <v>0</v>
      </c>
    </row>
    <row r="31" spans="2:6" s="102" customFormat="1" ht="17.100000000000001" customHeight="1" x14ac:dyDescent="0.2">
      <c r="B31" s="111"/>
      <c r="C31" s="111"/>
      <c r="D31" s="173" t="s">
        <v>6</v>
      </c>
      <c r="E31" s="1" t="s">
        <v>50</v>
      </c>
      <c r="F31" s="2"/>
    </row>
    <row r="32" spans="2:6" s="102" customFormat="1" ht="17.100000000000001" customHeight="1" x14ac:dyDescent="0.2">
      <c r="B32" s="111"/>
      <c r="C32" s="111"/>
      <c r="D32" s="174"/>
      <c r="E32" s="1" t="s">
        <v>51</v>
      </c>
      <c r="F32" s="2"/>
    </row>
    <row r="33" spans="2:6" s="102" customFormat="1" ht="17.100000000000001" customHeight="1" x14ac:dyDescent="0.2">
      <c r="B33" s="111"/>
      <c r="C33" s="111"/>
      <c r="D33" s="174"/>
      <c r="E33" s="1" t="s">
        <v>9</v>
      </c>
      <c r="F33" s="2"/>
    </row>
    <row r="34" spans="2:6" s="102" customFormat="1" ht="17.100000000000001" customHeight="1" x14ac:dyDescent="0.2">
      <c r="B34" s="111"/>
      <c r="C34" s="111"/>
      <c r="D34" s="174"/>
      <c r="E34" s="1" t="s">
        <v>52</v>
      </c>
      <c r="F34" s="2"/>
    </row>
    <row r="35" spans="2:6" s="102" customFormat="1" ht="17.100000000000001" customHeight="1" x14ac:dyDescent="0.2">
      <c r="B35" s="111"/>
      <c r="C35" s="111"/>
      <c r="D35" s="174"/>
      <c r="E35" s="1" t="s">
        <v>0</v>
      </c>
      <c r="F35" s="2"/>
    </row>
    <row r="36" spans="2:6" s="102" customFormat="1" ht="17.100000000000001" customHeight="1" x14ac:dyDescent="0.2">
      <c r="B36" s="111"/>
      <c r="C36" s="111"/>
      <c r="D36" s="174"/>
      <c r="E36" s="3" t="s">
        <v>47</v>
      </c>
      <c r="F36" s="4">
        <f>SUM(F31:F35)</f>
        <v>0</v>
      </c>
    </row>
    <row r="37" spans="2:6" s="102" customFormat="1" ht="17.100000000000001" customHeight="1" x14ac:dyDescent="0.2">
      <c r="B37" s="111"/>
      <c r="C37" s="111"/>
      <c r="D37" s="173" t="s">
        <v>53</v>
      </c>
      <c r="E37" s="1" t="s">
        <v>54</v>
      </c>
      <c r="F37" s="2"/>
    </row>
    <row r="38" spans="2:6" s="102" customFormat="1" ht="17.100000000000001" customHeight="1" x14ac:dyDescent="0.2">
      <c r="B38" s="111"/>
      <c r="C38" s="111"/>
      <c r="D38" s="174"/>
      <c r="E38" s="1" t="s">
        <v>58</v>
      </c>
      <c r="F38" s="2"/>
    </row>
    <row r="39" spans="2:6" s="102" customFormat="1" ht="17.100000000000001" customHeight="1" x14ac:dyDescent="0.2">
      <c r="B39" s="111"/>
      <c r="C39" s="111"/>
      <c r="D39" s="174"/>
      <c r="E39" s="1" t="s">
        <v>5</v>
      </c>
      <c r="F39" s="2"/>
    </row>
    <row r="40" spans="2:6" s="102" customFormat="1" ht="17.100000000000001" customHeight="1" x14ac:dyDescent="0.2">
      <c r="B40" s="111"/>
      <c r="C40" s="111"/>
      <c r="D40" s="174"/>
      <c r="E40" s="1" t="s">
        <v>97</v>
      </c>
      <c r="F40" s="2"/>
    </row>
    <row r="41" spans="2:6" s="102" customFormat="1" ht="17.100000000000001" customHeight="1" x14ac:dyDescent="0.2">
      <c r="B41" s="111"/>
      <c r="C41" s="111"/>
      <c r="D41" s="174"/>
      <c r="E41" s="1" t="s">
        <v>10</v>
      </c>
      <c r="F41" s="2"/>
    </row>
    <row r="42" spans="2:6" s="102" customFormat="1" ht="17.100000000000001" customHeight="1" x14ac:dyDescent="0.2">
      <c r="B42" s="111"/>
      <c r="C42" s="111"/>
      <c r="D42" s="174"/>
      <c r="E42" s="1" t="s">
        <v>63</v>
      </c>
      <c r="F42" s="2"/>
    </row>
    <row r="43" spans="2:6" s="102" customFormat="1" ht="17.100000000000001" customHeight="1" x14ac:dyDescent="0.2">
      <c r="B43" s="111"/>
      <c r="C43" s="111"/>
      <c r="D43" s="183"/>
      <c r="E43" s="3" t="s">
        <v>47</v>
      </c>
      <c r="F43" s="4">
        <f>SUM(F37:F42)</f>
        <v>0</v>
      </c>
    </row>
    <row r="44" spans="2:6" s="108" customFormat="1" ht="17.100000000000001" customHeight="1" x14ac:dyDescent="0.2">
      <c r="B44" s="109"/>
      <c r="C44" s="109"/>
      <c r="D44" s="112"/>
      <c r="E44" s="113" t="s">
        <v>55</v>
      </c>
      <c r="F44" s="134">
        <f>SUM(F24+F30+F36+F43)</f>
        <v>0</v>
      </c>
    </row>
    <row r="45" spans="2:6" s="108" customFormat="1" ht="17.100000000000001" customHeight="1" x14ac:dyDescent="0.2">
      <c r="D45" s="115"/>
      <c r="E45" s="116"/>
      <c r="F45" s="117"/>
    </row>
    <row r="46" spans="2:6" s="102" customFormat="1" ht="17.100000000000001" customHeight="1" x14ac:dyDescent="0.2">
      <c r="B46" s="118" t="s">
        <v>64</v>
      </c>
      <c r="C46" s="119"/>
      <c r="D46" s="185" t="s">
        <v>65</v>
      </c>
      <c r="E46" s="185"/>
      <c r="F46" s="185"/>
    </row>
    <row r="47" spans="2:6" s="102" customFormat="1" ht="17.100000000000001" customHeight="1" x14ac:dyDescent="0.2">
      <c r="B47" s="103"/>
      <c r="C47" s="103"/>
      <c r="D47" s="173" t="s">
        <v>4</v>
      </c>
      <c r="E47" s="1" t="s">
        <v>21</v>
      </c>
      <c r="F47" s="2"/>
    </row>
    <row r="48" spans="2:6" s="102" customFormat="1" ht="17.100000000000001" customHeight="1" x14ac:dyDescent="0.2">
      <c r="B48" s="103"/>
      <c r="C48" s="103"/>
      <c r="D48" s="174"/>
      <c r="E48" s="1" t="s">
        <v>22</v>
      </c>
      <c r="F48" s="2"/>
    </row>
    <row r="49" spans="2:6" s="102" customFormat="1" ht="17.100000000000001" customHeight="1" x14ac:dyDescent="0.2">
      <c r="B49" s="103"/>
      <c r="C49" s="103"/>
      <c r="D49" s="174"/>
      <c r="E49" s="1" t="s">
        <v>23</v>
      </c>
      <c r="F49" s="2"/>
    </row>
    <row r="50" spans="2:6" s="102" customFormat="1" ht="17.100000000000001" customHeight="1" x14ac:dyDescent="0.2">
      <c r="B50" s="103"/>
      <c r="C50" s="103"/>
      <c r="D50" s="174"/>
      <c r="E50" s="1" t="s">
        <v>0</v>
      </c>
      <c r="F50" s="2"/>
    </row>
    <row r="51" spans="2:6" s="102" customFormat="1" ht="17.100000000000001" customHeight="1" x14ac:dyDescent="0.2">
      <c r="B51" s="103"/>
      <c r="C51" s="103"/>
      <c r="D51" s="174"/>
      <c r="E51" s="3" t="s">
        <v>47</v>
      </c>
      <c r="F51" s="4">
        <f>SUM(F47:F50)</f>
        <v>0</v>
      </c>
    </row>
    <row r="52" spans="2:6" s="102" customFormat="1" ht="17.100000000000001" customHeight="1" x14ac:dyDescent="0.2">
      <c r="B52" s="103"/>
      <c r="C52" s="103"/>
      <c r="D52" s="173" t="s">
        <v>7</v>
      </c>
      <c r="E52" s="1" t="s">
        <v>56</v>
      </c>
      <c r="F52" s="2"/>
    </row>
    <row r="53" spans="2:6" s="102" customFormat="1" ht="17.100000000000001" customHeight="1" x14ac:dyDescent="0.2">
      <c r="B53" s="103"/>
      <c r="C53" s="103"/>
      <c r="D53" s="174"/>
      <c r="E53" s="1" t="s">
        <v>8</v>
      </c>
      <c r="F53" s="2"/>
    </row>
    <row r="54" spans="2:6" s="102" customFormat="1" ht="17.100000000000001" customHeight="1" x14ac:dyDescent="0.2">
      <c r="B54" s="103"/>
      <c r="C54" s="103"/>
      <c r="D54" s="174"/>
      <c r="E54" s="3" t="s">
        <v>47</v>
      </c>
      <c r="F54" s="4">
        <f>SUM(F52:F53)</f>
        <v>0</v>
      </c>
    </row>
    <row r="55" spans="2:6" s="102" customFormat="1" ht="17.100000000000001" customHeight="1" x14ac:dyDescent="0.2">
      <c r="B55" s="103"/>
      <c r="C55" s="103"/>
      <c r="D55" s="173" t="s">
        <v>13</v>
      </c>
      <c r="E55" s="1" t="s">
        <v>17</v>
      </c>
      <c r="F55" s="2"/>
    </row>
    <row r="56" spans="2:6" s="102" customFormat="1" ht="17.100000000000001" customHeight="1" x14ac:dyDescent="0.2">
      <c r="B56" s="103"/>
      <c r="C56" s="103"/>
      <c r="D56" s="174"/>
      <c r="E56" s="1" t="s">
        <v>73</v>
      </c>
      <c r="F56" s="2"/>
    </row>
    <row r="57" spans="2:6" s="102" customFormat="1" ht="17.100000000000001" customHeight="1" x14ac:dyDescent="0.2">
      <c r="B57" s="103"/>
      <c r="C57" s="103"/>
      <c r="D57" s="174"/>
      <c r="E57" s="3" t="s">
        <v>47</v>
      </c>
      <c r="F57" s="4">
        <f>SUM(F55:F56)</f>
        <v>0</v>
      </c>
    </row>
    <row r="58" spans="2:6" s="102" customFormat="1" ht="17.100000000000001" customHeight="1" x14ac:dyDescent="0.2">
      <c r="B58" s="103"/>
      <c r="C58" s="103"/>
      <c r="D58" s="173" t="s">
        <v>72</v>
      </c>
      <c r="E58" s="1" t="s">
        <v>24</v>
      </c>
      <c r="F58" s="2"/>
    </row>
    <row r="59" spans="2:6" s="102" customFormat="1" ht="17.100000000000001" customHeight="1" x14ac:dyDescent="0.2">
      <c r="B59" s="103"/>
      <c r="C59" s="103"/>
      <c r="D59" s="174"/>
      <c r="E59" s="1" t="s">
        <v>25</v>
      </c>
      <c r="F59" s="2"/>
    </row>
    <row r="60" spans="2:6" s="102" customFormat="1" ht="17.100000000000001" customHeight="1" x14ac:dyDescent="0.2">
      <c r="B60" s="103"/>
      <c r="C60" s="103"/>
      <c r="D60" s="174"/>
      <c r="E60" s="1" t="s">
        <v>71</v>
      </c>
      <c r="F60" s="2"/>
    </row>
    <row r="61" spans="2:6" s="102" customFormat="1" ht="17.100000000000001" customHeight="1" x14ac:dyDescent="0.2">
      <c r="B61" s="103"/>
      <c r="C61" s="103"/>
      <c r="D61" s="174"/>
      <c r="E61" s="1" t="s">
        <v>70</v>
      </c>
      <c r="F61" s="2"/>
    </row>
    <row r="62" spans="2:6" s="102" customFormat="1" ht="17.100000000000001" customHeight="1" x14ac:dyDescent="0.2">
      <c r="B62" s="103"/>
      <c r="C62" s="103"/>
      <c r="D62" s="174"/>
      <c r="E62" s="3" t="s">
        <v>47</v>
      </c>
      <c r="F62" s="4">
        <f>SUM(F58:F61)</f>
        <v>0</v>
      </c>
    </row>
    <row r="63" spans="2:6" s="102" customFormat="1" ht="17.100000000000001" customHeight="1" x14ac:dyDescent="0.2">
      <c r="B63" s="103"/>
      <c r="C63" s="103"/>
      <c r="D63" s="173" t="s">
        <v>15</v>
      </c>
      <c r="E63" s="1" t="s">
        <v>16</v>
      </c>
      <c r="F63" s="2"/>
    </row>
    <row r="64" spans="2:6" s="102" customFormat="1" ht="17.100000000000001" customHeight="1" x14ac:dyDescent="0.2">
      <c r="B64" s="103"/>
      <c r="C64" s="103"/>
      <c r="D64" s="174"/>
      <c r="E64" s="1" t="s">
        <v>66</v>
      </c>
      <c r="F64" s="2"/>
    </row>
    <row r="65" spans="2:6" s="102" customFormat="1" ht="17.100000000000001" customHeight="1" x14ac:dyDescent="0.2">
      <c r="B65" s="103"/>
      <c r="C65" s="103"/>
      <c r="D65" s="174"/>
      <c r="E65" s="1" t="s">
        <v>26</v>
      </c>
      <c r="F65" s="2"/>
    </row>
    <row r="66" spans="2:6" s="102" customFormat="1" ht="17.100000000000001" customHeight="1" x14ac:dyDescent="0.2">
      <c r="B66" s="103"/>
      <c r="C66" s="103"/>
      <c r="D66" s="174"/>
      <c r="E66" s="3" t="s">
        <v>47</v>
      </c>
      <c r="F66" s="4">
        <f>SUM(F63:F65)</f>
        <v>0</v>
      </c>
    </row>
    <row r="67" spans="2:6" s="102" customFormat="1" ht="17.100000000000001" customHeight="1" x14ac:dyDescent="0.2">
      <c r="B67" s="103"/>
      <c r="C67" s="103"/>
      <c r="D67" s="173" t="s">
        <v>30</v>
      </c>
      <c r="E67" s="1" t="s">
        <v>69</v>
      </c>
      <c r="F67" s="2"/>
    </row>
    <row r="68" spans="2:6" s="102" customFormat="1" ht="17.100000000000001" customHeight="1" x14ac:dyDescent="0.2">
      <c r="B68" s="103"/>
      <c r="C68" s="103"/>
      <c r="D68" s="174"/>
      <c r="E68" s="1" t="s">
        <v>27</v>
      </c>
      <c r="F68" s="2"/>
    </row>
    <row r="69" spans="2:6" s="102" customFormat="1" ht="17.100000000000001" customHeight="1" x14ac:dyDescent="0.2">
      <c r="B69" s="103"/>
      <c r="C69" s="103"/>
      <c r="D69" s="174"/>
      <c r="E69" s="1" t="s">
        <v>67</v>
      </c>
      <c r="F69" s="2"/>
    </row>
    <row r="70" spans="2:6" s="102" customFormat="1" ht="17.100000000000001" customHeight="1" x14ac:dyDescent="0.2">
      <c r="B70" s="103"/>
      <c r="C70" s="103"/>
      <c r="D70" s="174"/>
      <c r="E70" s="3" t="s">
        <v>47</v>
      </c>
      <c r="F70" s="4">
        <f>SUM(F67:F69)</f>
        <v>0</v>
      </c>
    </row>
    <row r="71" spans="2:6" s="102" customFormat="1" ht="17.100000000000001" customHeight="1" x14ac:dyDescent="0.2">
      <c r="B71" s="109"/>
      <c r="C71" s="109"/>
      <c r="D71" s="112"/>
      <c r="E71" s="113" t="s">
        <v>77</v>
      </c>
      <c r="F71" s="129">
        <f>SUM(F51+F54+F57+F62+F66+F70)</f>
        <v>0</v>
      </c>
    </row>
    <row r="72" spans="2:6" s="108" customFormat="1" ht="17.100000000000001" customHeight="1" x14ac:dyDescent="0.2">
      <c r="D72" s="115"/>
      <c r="E72" s="115"/>
    </row>
    <row r="73" spans="2:6" s="102" customFormat="1" ht="17.100000000000001" customHeight="1" x14ac:dyDescent="0.2">
      <c r="B73" s="121" t="s">
        <v>74</v>
      </c>
      <c r="C73" s="109"/>
      <c r="D73" s="112"/>
      <c r="E73" s="113"/>
      <c r="F73" s="114"/>
    </row>
    <row r="74" spans="2:6" s="102" customFormat="1" ht="17.100000000000001" customHeight="1" x14ac:dyDescent="0.2">
      <c r="B74" s="103"/>
      <c r="C74" s="103"/>
      <c r="D74" s="122" t="s">
        <v>75</v>
      </c>
      <c r="E74" s="1"/>
      <c r="F74" s="2"/>
    </row>
    <row r="75" spans="2:6" s="102" customFormat="1" ht="17.100000000000001" customHeight="1" x14ac:dyDescent="0.2">
      <c r="B75" s="103"/>
      <c r="C75" s="103"/>
      <c r="D75" s="123" t="s">
        <v>33</v>
      </c>
      <c r="E75" s="1"/>
      <c r="F75" s="2"/>
    </row>
    <row r="76" spans="2:6" s="102" customFormat="1" ht="17.100000000000001" customHeight="1" x14ac:dyDescent="0.2">
      <c r="B76" s="103"/>
      <c r="C76" s="103"/>
      <c r="D76" s="124" t="s">
        <v>34</v>
      </c>
      <c r="E76" s="1"/>
      <c r="F76" s="2"/>
    </row>
    <row r="77" spans="2:6" s="102" customFormat="1" ht="17.100000000000001" customHeight="1" x14ac:dyDescent="0.2">
      <c r="B77" s="103"/>
      <c r="C77" s="103"/>
      <c r="D77" s="123" t="s">
        <v>35</v>
      </c>
      <c r="E77" s="1"/>
      <c r="F77" s="2"/>
    </row>
    <row r="78" spans="2:6" s="102" customFormat="1" ht="17.100000000000001" customHeight="1" x14ac:dyDescent="0.2">
      <c r="B78" s="103"/>
      <c r="C78" s="103"/>
      <c r="D78" s="124" t="s">
        <v>76</v>
      </c>
      <c r="E78" s="1"/>
      <c r="F78" s="2"/>
    </row>
    <row r="79" spans="2:6" s="102" customFormat="1" ht="17.100000000000001" customHeight="1" x14ac:dyDescent="0.2">
      <c r="B79" s="109"/>
      <c r="C79" s="109"/>
      <c r="D79" s="112"/>
      <c r="E79" s="113" t="s">
        <v>28</v>
      </c>
      <c r="F79" s="120">
        <f>SUM(F74:F78)</f>
        <v>0</v>
      </c>
    </row>
    <row r="80" spans="2:6" s="108" customFormat="1" ht="17.100000000000001" customHeight="1" x14ac:dyDescent="0.2">
      <c r="D80" s="125"/>
    </row>
    <row r="81" spans="2:6" s="102" customFormat="1" ht="17.100000000000001" customHeight="1" x14ac:dyDescent="0.2">
      <c r="B81" s="130" t="s">
        <v>79</v>
      </c>
      <c r="C81" s="131"/>
      <c r="D81" s="132"/>
      <c r="E81" s="133"/>
      <c r="F81" s="134"/>
    </row>
    <row r="82" spans="2:6" s="126" customFormat="1" ht="21.95" customHeight="1" x14ac:dyDescent="0.2">
      <c r="B82" s="135" t="str">
        <f>F1</f>
        <v>Setembro</v>
      </c>
      <c r="C82" s="131"/>
      <c r="D82" s="145" t="s">
        <v>38</v>
      </c>
      <c r="E82" s="175">
        <f>IF(F5I=info!$B$6,F9,0)</f>
        <v>0</v>
      </c>
      <c r="F82" s="176"/>
    </row>
    <row r="83" spans="2:6" s="126" customFormat="1" ht="21.95" customHeight="1" x14ac:dyDescent="0.2">
      <c r="B83" s="135">
        <f>E1</f>
        <v>2019</v>
      </c>
      <c r="C83" s="131"/>
      <c r="D83" s="145" t="s">
        <v>80</v>
      </c>
      <c r="E83" s="177">
        <f>IF('RESUMO ANUAL'!$E$22=meses,F44+F71+F79,"erro")</f>
        <v>0</v>
      </c>
      <c r="F83" s="178"/>
    </row>
    <row r="84" spans="2:6" s="126" customFormat="1" ht="14.25" x14ac:dyDescent="0.2">
      <c r="B84" s="131"/>
      <c r="C84" s="131"/>
      <c r="D84" s="131"/>
      <c r="E84" s="131"/>
      <c r="F84" s="131"/>
    </row>
    <row r="85" spans="2:6" ht="21.95" customHeight="1" x14ac:dyDescent="0.2">
      <c r="B85" s="137"/>
      <c r="C85" s="137"/>
      <c r="D85" s="138"/>
      <c r="E85" s="139"/>
      <c r="F85" s="138"/>
    </row>
    <row r="86" spans="2:6" s="102" customFormat="1" ht="21.95" customHeight="1" x14ac:dyDescent="0.2">
      <c r="B86" s="146" t="s">
        <v>31</v>
      </c>
      <c r="C86" s="147" t="s">
        <v>81</v>
      </c>
      <c r="D86" s="148" t="str">
        <f>F1</f>
        <v>Setembro</v>
      </c>
      <c r="E86" s="159">
        <f>E82-E83</f>
        <v>0</v>
      </c>
      <c r="F86" s="160"/>
    </row>
    <row r="87" spans="2:6" ht="17.100000000000001" customHeight="1" x14ac:dyDescent="0.2">
      <c r="B87" s="143"/>
      <c r="C87" s="143"/>
      <c r="D87" s="144"/>
      <c r="E87" s="161" t="str">
        <f>IF(E86&lt;0,"Orçamento Negativo",IF(E86=0,"Zerado",IF(E86&gt;0,"Orçamento Positivo"," -")))</f>
        <v>Zerado</v>
      </c>
      <c r="F87" s="161"/>
    </row>
  </sheetData>
  <sheetProtection selectLockedCells="1"/>
  <mergeCells count="20">
    <mergeCell ref="D52:D54"/>
    <mergeCell ref="B1:D1"/>
    <mergeCell ref="D3:F3"/>
    <mergeCell ref="B5:B7"/>
    <mergeCell ref="D11:F11"/>
    <mergeCell ref="D12:D24"/>
    <mergeCell ref="B13:B16"/>
    <mergeCell ref="D25:D30"/>
    <mergeCell ref="D31:D36"/>
    <mergeCell ref="D37:D43"/>
    <mergeCell ref="D46:F46"/>
    <mergeCell ref="D47:D51"/>
    <mergeCell ref="E86:F86"/>
    <mergeCell ref="E87:F87"/>
    <mergeCell ref="D55:D57"/>
    <mergeCell ref="D58:D62"/>
    <mergeCell ref="D63:D66"/>
    <mergeCell ref="D67:D70"/>
    <mergeCell ref="E82:F82"/>
    <mergeCell ref="E83:F83"/>
  </mergeCells>
  <conditionalFormatting sqref="E86:F86">
    <cfRule type="cellIs" dxfId="3" priority="1" operator="lessThan">
      <formula>1</formula>
    </cfRule>
  </conditionalFormatting>
  <dataValidations count="1">
    <dataValidation type="decimal" allowBlank="1" showInputMessage="1" showErrorMessage="1" sqref="F74:F78 F47:F70 F4:F8 F12:F43 E82" xr:uid="{00000000-0002-0000-0900-000000000000}">
      <formula1>-9.99999999999999E+32</formula1>
      <formula2>9.99999999999999E+33</formula2>
    </dataValidation>
  </dataValidations>
  <pageMargins left="0.511811024" right="0.511811024" top="0.78740157499999996" bottom="0.78740157499999996" header="0.31496062000000002" footer="0.31496062000000002"/>
  <picture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87"/>
  <sheetViews>
    <sheetView topLeftCell="A66" workbookViewId="0">
      <selection activeCell="H76" sqref="H76"/>
    </sheetView>
  </sheetViews>
  <sheetFormatPr defaultRowHeight="17.100000000000001" customHeight="1" x14ac:dyDescent="0.2"/>
  <cols>
    <col min="1" max="1" width="2.28515625" style="57" customWidth="1"/>
    <col min="2" max="2" width="25.140625" style="58" customWidth="1"/>
    <col min="3" max="3" width="4.5703125" style="58" bestFit="1" customWidth="1"/>
    <col min="4" max="4" width="29.140625" style="57" bestFit="1" customWidth="1"/>
    <col min="5" max="5" width="29.28515625" style="98" customWidth="1"/>
    <col min="6" max="6" width="21.28515625" style="57" customWidth="1"/>
    <col min="7" max="16384" width="9.140625" style="57"/>
  </cols>
  <sheetData>
    <row r="1" spans="2:7" ht="26.25" customHeight="1" x14ac:dyDescent="0.2">
      <c r="B1" s="179" t="s">
        <v>103</v>
      </c>
      <c r="C1" s="179"/>
      <c r="D1" s="179"/>
      <c r="E1" s="96">
        <f>'RESUMO ANUAL'!G1</f>
        <v>2019</v>
      </c>
      <c r="F1" s="97" t="str">
        <f>'RESUMO ANUAL'!B14</f>
        <v>Outubro</v>
      </c>
    </row>
    <row r="2" spans="2:7" ht="18" x14ac:dyDescent="0.2">
      <c r="G2" s="99"/>
    </row>
    <row r="3" spans="2:7" s="99" customFormat="1" ht="17.100000000000001" customHeight="1" x14ac:dyDescent="0.2">
      <c r="B3" s="100" t="s">
        <v>18</v>
      </c>
      <c r="C3" s="101"/>
      <c r="D3" s="180"/>
      <c r="E3" s="180"/>
      <c r="F3" s="180"/>
    </row>
    <row r="4" spans="2:7" s="102" customFormat="1" ht="17.100000000000001" customHeight="1" x14ac:dyDescent="0.2">
      <c r="B4" s="103"/>
      <c r="C4" s="104"/>
      <c r="D4" s="105" t="s">
        <v>32</v>
      </c>
      <c r="E4" s="106"/>
      <c r="F4" s="2"/>
    </row>
    <row r="5" spans="2:7" s="102" customFormat="1" ht="17.100000000000001" customHeight="1" x14ac:dyDescent="0.2">
      <c r="B5" s="181" t="s">
        <v>59</v>
      </c>
      <c r="C5" s="104"/>
      <c r="D5" s="105" t="s">
        <v>36</v>
      </c>
      <c r="E5" s="107" t="s">
        <v>60</v>
      </c>
      <c r="F5" s="2"/>
    </row>
    <row r="6" spans="2:7" s="102" customFormat="1" ht="17.100000000000001" customHeight="1" x14ac:dyDescent="0.2">
      <c r="B6" s="181"/>
      <c r="C6" s="104"/>
      <c r="D6" s="105" t="s">
        <v>37</v>
      </c>
      <c r="E6" s="106"/>
      <c r="F6" s="2"/>
    </row>
    <row r="7" spans="2:7" s="108" customFormat="1" ht="17.100000000000001" customHeight="1" x14ac:dyDescent="0.2">
      <c r="B7" s="181"/>
      <c r="C7" s="104"/>
      <c r="D7" s="105" t="s">
        <v>19</v>
      </c>
      <c r="E7" s="107" t="s">
        <v>40</v>
      </c>
      <c r="F7" s="2"/>
    </row>
    <row r="8" spans="2:7" s="108" customFormat="1" ht="17.100000000000001" customHeight="1" x14ac:dyDescent="0.2">
      <c r="B8" s="103"/>
      <c r="C8" s="104"/>
      <c r="D8" s="105" t="s">
        <v>0</v>
      </c>
      <c r="E8" s="107" t="s">
        <v>39</v>
      </c>
      <c r="F8" s="2"/>
    </row>
    <row r="9" spans="2:7" s="108" customFormat="1" ht="17.100000000000001" customHeight="1" x14ac:dyDescent="0.2">
      <c r="B9" s="192" t="s">
        <v>104</v>
      </c>
      <c r="C9" s="104"/>
      <c r="D9" s="109"/>
      <c r="E9" s="110" t="s">
        <v>38</v>
      </c>
      <c r="F9" s="128">
        <f>IF(Receitas=B9,SUM(F4:F8),0)</f>
        <v>0</v>
      </c>
    </row>
    <row r="10" spans="2:7" s="108" customFormat="1" ht="17.100000000000001" customHeight="1" x14ac:dyDescent="0.2"/>
    <row r="11" spans="2:7" s="99" customFormat="1" ht="17.100000000000001" customHeight="1" x14ac:dyDescent="0.2">
      <c r="B11" s="100" t="s">
        <v>29</v>
      </c>
      <c r="C11" s="100"/>
      <c r="D11" s="182" t="s">
        <v>41</v>
      </c>
      <c r="E11" s="182"/>
      <c r="F11" s="182"/>
    </row>
    <row r="12" spans="2:7" s="102" customFormat="1" ht="17.100000000000001" customHeight="1" x14ac:dyDescent="0.2">
      <c r="B12" s="111"/>
      <c r="C12" s="111"/>
      <c r="D12" s="173" t="s">
        <v>44</v>
      </c>
      <c r="E12" s="1" t="s">
        <v>1</v>
      </c>
      <c r="F12" s="2"/>
    </row>
    <row r="13" spans="2:7" s="102" customFormat="1" ht="17.100000000000001" customHeight="1" x14ac:dyDescent="0.2">
      <c r="B13" s="184" t="s">
        <v>46</v>
      </c>
      <c r="C13" s="111"/>
      <c r="D13" s="174"/>
      <c r="E13" s="1" t="s">
        <v>42</v>
      </c>
      <c r="F13" s="2"/>
    </row>
    <row r="14" spans="2:7" s="102" customFormat="1" ht="17.100000000000001" customHeight="1" x14ac:dyDescent="0.2">
      <c r="B14" s="184"/>
      <c r="C14" s="111"/>
      <c r="D14" s="174"/>
      <c r="E14" s="1" t="s">
        <v>20</v>
      </c>
      <c r="F14" s="2"/>
    </row>
    <row r="15" spans="2:7" s="102" customFormat="1" ht="17.100000000000001" customHeight="1" x14ac:dyDescent="0.2">
      <c r="B15" s="184"/>
      <c r="C15" s="111"/>
      <c r="D15" s="174"/>
      <c r="E15" s="1" t="s">
        <v>11</v>
      </c>
      <c r="F15" s="2"/>
    </row>
    <row r="16" spans="2:7" s="102" customFormat="1" ht="17.100000000000001" customHeight="1" x14ac:dyDescent="0.2">
      <c r="B16" s="184"/>
      <c r="C16" s="111"/>
      <c r="D16" s="174"/>
      <c r="E16" s="1" t="s">
        <v>12</v>
      </c>
      <c r="F16" s="2"/>
    </row>
    <row r="17" spans="2:6" s="102" customFormat="1" ht="17.100000000000001" customHeight="1" x14ac:dyDescent="0.2">
      <c r="B17" s="111"/>
      <c r="C17" s="111"/>
      <c r="D17" s="174"/>
      <c r="E17" s="1" t="s">
        <v>61</v>
      </c>
      <c r="F17" s="2"/>
    </row>
    <row r="18" spans="2:6" s="102" customFormat="1" ht="17.100000000000001" customHeight="1" x14ac:dyDescent="0.2">
      <c r="B18" s="111"/>
      <c r="C18" s="111"/>
      <c r="D18" s="174"/>
      <c r="E18" s="1" t="s">
        <v>43</v>
      </c>
      <c r="F18" s="2"/>
    </row>
    <row r="19" spans="2:6" s="102" customFormat="1" ht="17.100000000000001" customHeight="1" x14ac:dyDescent="0.2">
      <c r="B19" s="111"/>
      <c r="C19" s="111"/>
      <c r="D19" s="174"/>
      <c r="E19" s="1" t="s">
        <v>45</v>
      </c>
      <c r="F19" s="2"/>
    </row>
    <row r="20" spans="2:6" s="102" customFormat="1" ht="17.100000000000001" customHeight="1" x14ac:dyDescent="0.2">
      <c r="B20" s="111"/>
      <c r="C20" s="111"/>
      <c r="D20" s="174"/>
      <c r="E20" s="1" t="s">
        <v>57</v>
      </c>
      <c r="F20" s="2"/>
    </row>
    <row r="21" spans="2:6" s="102" customFormat="1" ht="17.100000000000001" customHeight="1" x14ac:dyDescent="0.2">
      <c r="B21" s="111"/>
      <c r="C21" s="111"/>
      <c r="D21" s="174"/>
      <c r="E21" s="1" t="s">
        <v>62</v>
      </c>
      <c r="F21" s="2"/>
    </row>
    <row r="22" spans="2:6" s="102" customFormat="1" ht="17.100000000000001" customHeight="1" x14ac:dyDescent="0.2">
      <c r="B22" s="111"/>
      <c r="C22" s="111"/>
      <c r="D22" s="174"/>
      <c r="E22" s="1" t="s">
        <v>68</v>
      </c>
      <c r="F22" s="2"/>
    </row>
    <row r="23" spans="2:6" s="102" customFormat="1" ht="17.100000000000001" customHeight="1" x14ac:dyDescent="0.2">
      <c r="B23" s="111"/>
      <c r="C23" s="111"/>
      <c r="D23" s="174"/>
      <c r="E23" s="1" t="s">
        <v>63</v>
      </c>
      <c r="F23" s="2"/>
    </row>
    <row r="24" spans="2:6" s="102" customFormat="1" ht="17.100000000000001" customHeight="1" x14ac:dyDescent="0.2">
      <c r="B24" s="111"/>
      <c r="C24" s="111"/>
      <c r="D24" s="183"/>
      <c r="E24" s="3" t="s">
        <v>47</v>
      </c>
      <c r="F24" s="4">
        <f>SUM(F12:F23)</f>
        <v>0</v>
      </c>
    </row>
    <row r="25" spans="2:6" s="102" customFormat="1" ht="17.100000000000001" customHeight="1" x14ac:dyDescent="0.2">
      <c r="B25" s="111"/>
      <c r="C25" s="111"/>
      <c r="D25" s="173" t="s">
        <v>2</v>
      </c>
      <c r="E25" s="1" t="s">
        <v>3</v>
      </c>
      <c r="F25" s="2"/>
    </row>
    <row r="26" spans="2:6" s="102" customFormat="1" ht="17.100000000000001" customHeight="1" x14ac:dyDescent="0.2">
      <c r="B26" s="111"/>
      <c r="C26" s="111"/>
      <c r="D26" s="174"/>
      <c r="E26" s="1" t="s">
        <v>49</v>
      </c>
      <c r="F26" s="2"/>
    </row>
    <row r="27" spans="2:6" s="102" customFormat="1" ht="17.100000000000001" customHeight="1" x14ac:dyDescent="0.2">
      <c r="B27" s="111"/>
      <c r="C27" s="111"/>
      <c r="D27" s="174"/>
      <c r="E27" s="1" t="s">
        <v>48</v>
      </c>
      <c r="F27" s="2"/>
    </row>
    <row r="28" spans="2:6" s="102" customFormat="1" ht="17.100000000000001" customHeight="1" x14ac:dyDescent="0.2">
      <c r="B28" s="111"/>
      <c r="C28" s="111"/>
      <c r="D28" s="174"/>
      <c r="E28" s="1" t="s">
        <v>14</v>
      </c>
      <c r="F28" s="2"/>
    </row>
    <row r="29" spans="2:6" s="102" customFormat="1" ht="17.100000000000001" customHeight="1" x14ac:dyDescent="0.2">
      <c r="B29" s="111"/>
      <c r="C29" s="111"/>
      <c r="D29" s="174"/>
      <c r="E29" s="1" t="s">
        <v>0</v>
      </c>
      <c r="F29" s="2"/>
    </row>
    <row r="30" spans="2:6" s="102" customFormat="1" ht="17.100000000000001" customHeight="1" x14ac:dyDescent="0.2">
      <c r="B30" s="111"/>
      <c r="C30" s="111"/>
      <c r="D30" s="174"/>
      <c r="E30" s="3" t="s">
        <v>47</v>
      </c>
      <c r="F30" s="4">
        <f>SUM(F25:F29)</f>
        <v>0</v>
      </c>
    </row>
    <row r="31" spans="2:6" s="102" customFormat="1" ht="17.100000000000001" customHeight="1" x14ac:dyDescent="0.2">
      <c r="B31" s="111"/>
      <c r="C31" s="111"/>
      <c r="D31" s="173" t="s">
        <v>6</v>
      </c>
      <c r="E31" s="1" t="s">
        <v>50</v>
      </c>
      <c r="F31" s="2"/>
    </row>
    <row r="32" spans="2:6" s="102" customFormat="1" ht="17.100000000000001" customHeight="1" x14ac:dyDescent="0.2">
      <c r="B32" s="111"/>
      <c r="C32" s="111"/>
      <c r="D32" s="174"/>
      <c r="E32" s="1" t="s">
        <v>51</v>
      </c>
      <c r="F32" s="2"/>
    </row>
    <row r="33" spans="2:6" s="102" customFormat="1" ht="17.100000000000001" customHeight="1" x14ac:dyDescent="0.2">
      <c r="B33" s="111"/>
      <c r="C33" s="111"/>
      <c r="D33" s="174"/>
      <c r="E33" s="1" t="s">
        <v>9</v>
      </c>
      <c r="F33" s="2"/>
    </row>
    <row r="34" spans="2:6" s="102" customFormat="1" ht="17.100000000000001" customHeight="1" x14ac:dyDescent="0.2">
      <c r="B34" s="111"/>
      <c r="C34" s="111"/>
      <c r="D34" s="174"/>
      <c r="E34" s="1" t="s">
        <v>52</v>
      </c>
      <c r="F34" s="2"/>
    </row>
    <row r="35" spans="2:6" s="102" customFormat="1" ht="17.100000000000001" customHeight="1" x14ac:dyDescent="0.2">
      <c r="B35" s="111"/>
      <c r="C35" s="111"/>
      <c r="D35" s="174"/>
      <c r="E35" s="1" t="s">
        <v>0</v>
      </c>
      <c r="F35" s="2"/>
    </row>
    <row r="36" spans="2:6" s="102" customFormat="1" ht="17.100000000000001" customHeight="1" x14ac:dyDescent="0.2">
      <c r="B36" s="111"/>
      <c r="C36" s="111"/>
      <c r="D36" s="174"/>
      <c r="E36" s="3" t="s">
        <v>47</v>
      </c>
      <c r="F36" s="4">
        <f>SUM(F31:F35)</f>
        <v>0</v>
      </c>
    </row>
    <row r="37" spans="2:6" s="102" customFormat="1" ht="17.100000000000001" customHeight="1" x14ac:dyDescent="0.2">
      <c r="B37" s="111"/>
      <c r="C37" s="111"/>
      <c r="D37" s="173" t="s">
        <v>53</v>
      </c>
      <c r="E37" s="1" t="s">
        <v>54</v>
      </c>
      <c r="F37" s="2"/>
    </row>
    <row r="38" spans="2:6" s="102" customFormat="1" ht="17.100000000000001" customHeight="1" x14ac:dyDescent="0.2">
      <c r="B38" s="111"/>
      <c r="C38" s="111"/>
      <c r="D38" s="174"/>
      <c r="E38" s="1" t="s">
        <v>58</v>
      </c>
      <c r="F38" s="2"/>
    </row>
    <row r="39" spans="2:6" s="102" customFormat="1" ht="17.100000000000001" customHeight="1" x14ac:dyDescent="0.2">
      <c r="B39" s="111"/>
      <c r="C39" s="111"/>
      <c r="D39" s="174"/>
      <c r="E39" s="1" t="s">
        <v>5</v>
      </c>
      <c r="F39" s="2"/>
    </row>
    <row r="40" spans="2:6" s="102" customFormat="1" ht="17.100000000000001" customHeight="1" x14ac:dyDescent="0.2">
      <c r="B40" s="111"/>
      <c r="C40" s="111"/>
      <c r="D40" s="174"/>
      <c r="E40" s="1" t="s">
        <v>97</v>
      </c>
      <c r="F40" s="2"/>
    </row>
    <row r="41" spans="2:6" s="102" customFormat="1" ht="17.100000000000001" customHeight="1" x14ac:dyDescent="0.2">
      <c r="B41" s="111"/>
      <c r="C41" s="111"/>
      <c r="D41" s="174"/>
      <c r="E41" s="1" t="s">
        <v>10</v>
      </c>
      <c r="F41" s="2"/>
    </row>
    <row r="42" spans="2:6" s="102" customFormat="1" ht="17.100000000000001" customHeight="1" x14ac:dyDescent="0.2">
      <c r="B42" s="111"/>
      <c r="C42" s="111"/>
      <c r="D42" s="174"/>
      <c r="E42" s="1" t="s">
        <v>63</v>
      </c>
      <c r="F42" s="2"/>
    </row>
    <row r="43" spans="2:6" s="102" customFormat="1" ht="17.100000000000001" customHeight="1" x14ac:dyDescent="0.2">
      <c r="B43" s="111"/>
      <c r="C43" s="111"/>
      <c r="D43" s="183"/>
      <c r="E43" s="3" t="s">
        <v>47</v>
      </c>
      <c r="F43" s="4">
        <f>SUM(F37:F42)</f>
        <v>0</v>
      </c>
    </row>
    <row r="44" spans="2:6" s="108" customFormat="1" ht="17.100000000000001" customHeight="1" x14ac:dyDescent="0.2">
      <c r="B44" s="109"/>
      <c r="C44" s="109"/>
      <c r="D44" s="112"/>
      <c r="E44" s="113" t="s">
        <v>55</v>
      </c>
      <c r="F44" s="134">
        <f>SUM(F24+F30+F36+F43)</f>
        <v>0</v>
      </c>
    </row>
    <row r="45" spans="2:6" s="108" customFormat="1" ht="17.100000000000001" customHeight="1" x14ac:dyDescent="0.2">
      <c r="D45" s="115"/>
      <c r="E45" s="116"/>
      <c r="F45" s="117"/>
    </row>
    <row r="46" spans="2:6" s="102" customFormat="1" ht="17.100000000000001" customHeight="1" x14ac:dyDescent="0.2">
      <c r="B46" s="118" t="s">
        <v>64</v>
      </c>
      <c r="C46" s="119"/>
      <c r="D46" s="185" t="s">
        <v>65</v>
      </c>
      <c r="E46" s="185"/>
      <c r="F46" s="185"/>
    </row>
    <row r="47" spans="2:6" s="102" customFormat="1" ht="17.100000000000001" customHeight="1" x14ac:dyDescent="0.2">
      <c r="B47" s="103"/>
      <c r="C47" s="103"/>
      <c r="D47" s="173" t="s">
        <v>4</v>
      </c>
      <c r="E47" s="1" t="s">
        <v>21</v>
      </c>
      <c r="F47" s="2"/>
    </row>
    <row r="48" spans="2:6" s="102" customFormat="1" ht="17.100000000000001" customHeight="1" x14ac:dyDescent="0.2">
      <c r="B48" s="103"/>
      <c r="C48" s="103"/>
      <c r="D48" s="174"/>
      <c r="E48" s="1" t="s">
        <v>22</v>
      </c>
      <c r="F48" s="2"/>
    </row>
    <row r="49" spans="2:6" s="102" customFormat="1" ht="17.100000000000001" customHeight="1" x14ac:dyDescent="0.2">
      <c r="B49" s="103"/>
      <c r="C49" s="103"/>
      <c r="D49" s="174"/>
      <c r="E49" s="1" t="s">
        <v>23</v>
      </c>
      <c r="F49" s="2"/>
    </row>
    <row r="50" spans="2:6" s="102" customFormat="1" ht="17.100000000000001" customHeight="1" x14ac:dyDescent="0.2">
      <c r="B50" s="103"/>
      <c r="C50" s="103"/>
      <c r="D50" s="174"/>
      <c r="E50" s="1" t="s">
        <v>0</v>
      </c>
      <c r="F50" s="2"/>
    </row>
    <row r="51" spans="2:6" s="102" customFormat="1" ht="17.100000000000001" customHeight="1" x14ac:dyDescent="0.2">
      <c r="B51" s="103"/>
      <c r="C51" s="103"/>
      <c r="D51" s="174"/>
      <c r="E51" s="3" t="s">
        <v>47</v>
      </c>
      <c r="F51" s="4">
        <f>SUM(F47:F50)</f>
        <v>0</v>
      </c>
    </row>
    <row r="52" spans="2:6" s="102" customFormat="1" ht="17.100000000000001" customHeight="1" x14ac:dyDescent="0.2">
      <c r="B52" s="103"/>
      <c r="C52" s="103"/>
      <c r="D52" s="173" t="s">
        <v>7</v>
      </c>
      <c r="E52" s="1" t="s">
        <v>56</v>
      </c>
      <c r="F52" s="2"/>
    </row>
    <row r="53" spans="2:6" s="102" customFormat="1" ht="17.100000000000001" customHeight="1" x14ac:dyDescent="0.2">
      <c r="B53" s="103"/>
      <c r="C53" s="103"/>
      <c r="D53" s="174"/>
      <c r="E53" s="1" t="s">
        <v>8</v>
      </c>
      <c r="F53" s="2"/>
    </row>
    <row r="54" spans="2:6" s="102" customFormat="1" ht="17.100000000000001" customHeight="1" x14ac:dyDescent="0.2">
      <c r="B54" s="103"/>
      <c r="C54" s="103"/>
      <c r="D54" s="174"/>
      <c r="E54" s="3" t="s">
        <v>47</v>
      </c>
      <c r="F54" s="4">
        <f>SUM(F52:F53)</f>
        <v>0</v>
      </c>
    </row>
    <row r="55" spans="2:6" s="102" customFormat="1" ht="17.100000000000001" customHeight="1" x14ac:dyDescent="0.2">
      <c r="B55" s="103"/>
      <c r="C55" s="103"/>
      <c r="D55" s="173" t="s">
        <v>13</v>
      </c>
      <c r="E55" s="1" t="s">
        <v>17</v>
      </c>
      <c r="F55" s="2"/>
    </row>
    <row r="56" spans="2:6" s="102" customFormat="1" ht="17.100000000000001" customHeight="1" x14ac:dyDescent="0.2">
      <c r="B56" s="103"/>
      <c r="C56" s="103"/>
      <c r="D56" s="174"/>
      <c r="E56" s="1" t="s">
        <v>73</v>
      </c>
      <c r="F56" s="2"/>
    </row>
    <row r="57" spans="2:6" s="102" customFormat="1" ht="17.100000000000001" customHeight="1" x14ac:dyDescent="0.2">
      <c r="B57" s="103"/>
      <c r="C57" s="103"/>
      <c r="D57" s="174"/>
      <c r="E57" s="3" t="s">
        <v>47</v>
      </c>
      <c r="F57" s="4">
        <f>SUM(F55:F56)</f>
        <v>0</v>
      </c>
    </row>
    <row r="58" spans="2:6" s="102" customFormat="1" ht="17.100000000000001" customHeight="1" x14ac:dyDescent="0.2">
      <c r="B58" s="103"/>
      <c r="C58" s="103"/>
      <c r="D58" s="173" t="s">
        <v>72</v>
      </c>
      <c r="E58" s="1" t="s">
        <v>24</v>
      </c>
      <c r="F58" s="2"/>
    </row>
    <row r="59" spans="2:6" s="102" customFormat="1" ht="17.100000000000001" customHeight="1" x14ac:dyDescent="0.2">
      <c r="B59" s="103"/>
      <c r="C59" s="103"/>
      <c r="D59" s="174"/>
      <c r="E59" s="1" t="s">
        <v>25</v>
      </c>
      <c r="F59" s="2"/>
    </row>
    <row r="60" spans="2:6" s="102" customFormat="1" ht="17.100000000000001" customHeight="1" x14ac:dyDescent="0.2">
      <c r="B60" s="103"/>
      <c r="C60" s="103"/>
      <c r="D60" s="174"/>
      <c r="E60" s="1" t="s">
        <v>71</v>
      </c>
      <c r="F60" s="2"/>
    </row>
    <row r="61" spans="2:6" s="102" customFormat="1" ht="17.100000000000001" customHeight="1" x14ac:dyDescent="0.2">
      <c r="B61" s="103"/>
      <c r="C61" s="103"/>
      <c r="D61" s="174"/>
      <c r="E61" s="1" t="s">
        <v>70</v>
      </c>
      <c r="F61" s="2"/>
    </row>
    <row r="62" spans="2:6" s="102" customFormat="1" ht="17.100000000000001" customHeight="1" x14ac:dyDescent="0.2">
      <c r="B62" s="103"/>
      <c r="C62" s="103"/>
      <c r="D62" s="174"/>
      <c r="E62" s="3" t="s">
        <v>47</v>
      </c>
      <c r="F62" s="4">
        <f>SUM(F58:F61)</f>
        <v>0</v>
      </c>
    </row>
    <row r="63" spans="2:6" s="102" customFormat="1" ht="17.100000000000001" customHeight="1" x14ac:dyDescent="0.2">
      <c r="B63" s="103"/>
      <c r="C63" s="103"/>
      <c r="D63" s="173" t="s">
        <v>15</v>
      </c>
      <c r="E63" s="1" t="s">
        <v>16</v>
      </c>
      <c r="F63" s="2"/>
    </row>
    <row r="64" spans="2:6" s="102" customFormat="1" ht="17.100000000000001" customHeight="1" x14ac:dyDescent="0.2">
      <c r="B64" s="103"/>
      <c r="C64" s="103"/>
      <c r="D64" s="174"/>
      <c r="E64" s="1" t="s">
        <v>66</v>
      </c>
      <c r="F64" s="2"/>
    </row>
    <row r="65" spans="2:6" s="102" customFormat="1" ht="17.100000000000001" customHeight="1" x14ac:dyDescent="0.2">
      <c r="B65" s="103"/>
      <c r="C65" s="103"/>
      <c r="D65" s="174"/>
      <c r="E65" s="1" t="s">
        <v>26</v>
      </c>
      <c r="F65" s="2"/>
    </row>
    <row r="66" spans="2:6" s="102" customFormat="1" ht="17.100000000000001" customHeight="1" x14ac:dyDescent="0.2">
      <c r="B66" s="103"/>
      <c r="C66" s="103"/>
      <c r="D66" s="174"/>
      <c r="E66" s="3" t="s">
        <v>47</v>
      </c>
      <c r="F66" s="4">
        <f>SUM(F63:F65)</f>
        <v>0</v>
      </c>
    </row>
    <row r="67" spans="2:6" s="102" customFormat="1" ht="17.100000000000001" customHeight="1" x14ac:dyDescent="0.2">
      <c r="B67" s="103"/>
      <c r="C67" s="103"/>
      <c r="D67" s="173" t="s">
        <v>30</v>
      </c>
      <c r="E67" s="1" t="s">
        <v>69</v>
      </c>
      <c r="F67" s="2"/>
    </row>
    <row r="68" spans="2:6" s="102" customFormat="1" ht="17.100000000000001" customHeight="1" x14ac:dyDescent="0.2">
      <c r="B68" s="103"/>
      <c r="C68" s="103"/>
      <c r="D68" s="174"/>
      <c r="E68" s="1" t="s">
        <v>27</v>
      </c>
      <c r="F68" s="2"/>
    </row>
    <row r="69" spans="2:6" s="102" customFormat="1" ht="17.100000000000001" customHeight="1" x14ac:dyDescent="0.2">
      <c r="B69" s="103"/>
      <c r="C69" s="103"/>
      <c r="D69" s="174"/>
      <c r="E69" s="1" t="s">
        <v>67</v>
      </c>
      <c r="F69" s="2"/>
    </row>
    <row r="70" spans="2:6" s="102" customFormat="1" ht="17.100000000000001" customHeight="1" x14ac:dyDescent="0.2">
      <c r="B70" s="103"/>
      <c r="C70" s="103"/>
      <c r="D70" s="174"/>
      <c r="E70" s="3" t="s">
        <v>47</v>
      </c>
      <c r="F70" s="4">
        <f>SUM(F67:F69)</f>
        <v>0</v>
      </c>
    </row>
    <row r="71" spans="2:6" s="102" customFormat="1" ht="17.100000000000001" customHeight="1" x14ac:dyDescent="0.2">
      <c r="B71" s="109"/>
      <c r="C71" s="109"/>
      <c r="D71" s="112"/>
      <c r="E71" s="113" t="s">
        <v>77</v>
      </c>
      <c r="F71" s="129">
        <f>SUM(F51+F54+F57+F62+F66+F70)</f>
        <v>0</v>
      </c>
    </row>
    <row r="72" spans="2:6" s="108" customFormat="1" ht="17.100000000000001" customHeight="1" x14ac:dyDescent="0.2">
      <c r="D72" s="115"/>
      <c r="E72" s="115"/>
    </row>
    <row r="73" spans="2:6" s="102" customFormat="1" ht="17.100000000000001" customHeight="1" x14ac:dyDescent="0.2">
      <c r="B73" s="121" t="s">
        <v>74</v>
      </c>
      <c r="C73" s="109"/>
      <c r="D73" s="112"/>
      <c r="E73" s="113"/>
      <c r="F73" s="114"/>
    </row>
    <row r="74" spans="2:6" s="102" customFormat="1" ht="17.100000000000001" customHeight="1" x14ac:dyDescent="0.2">
      <c r="B74" s="103"/>
      <c r="C74" s="103"/>
      <c r="D74" s="122" t="s">
        <v>75</v>
      </c>
      <c r="E74" s="1"/>
      <c r="F74" s="2"/>
    </row>
    <row r="75" spans="2:6" s="102" customFormat="1" ht="17.100000000000001" customHeight="1" x14ac:dyDescent="0.2">
      <c r="B75" s="103"/>
      <c r="C75" s="103"/>
      <c r="D75" s="123" t="s">
        <v>33</v>
      </c>
      <c r="E75" s="1"/>
      <c r="F75" s="2"/>
    </row>
    <row r="76" spans="2:6" s="102" customFormat="1" ht="17.100000000000001" customHeight="1" x14ac:dyDescent="0.2">
      <c r="B76" s="103"/>
      <c r="C76" s="103"/>
      <c r="D76" s="124" t="s">
        <v>34</v>
      </c>
      <c r="E76" s="1"/>
      <c r="F76" s="2"/>
    </row>
    <row r="77" spans="2:6" s="102" customFormat="1" ht="17.100000000000001" customHeight="1" x14ac:dyDescent="0.2">
      <c r="B77" s="103"/>
      <c r="C77" s="103"/>
      <c r="D77" s="123" t="s">
        <v>35</v>
      </c>
      <c r="E77" s="1"/>
      <c r="F77" s="2"/>
    </row>
    <row r="78" spans="2:6" s="102" customFormat="1" ht="17.100000000000001" customHeight="1" x14ac:dyDescent="0.2">
      <c r="B78" s="103"/>
      <c r="C78" s="103"/>
      <c r="D78" s="124" t="s">
        <v>76</v>
      </c>
      <c r="E78" s="1"/>
      <c r="F78" s="2"/>
    </row>
    <row r="79" spans="2:6" s="102" customFormat="1" ht="17.100000000000001" customHeight="1" x14ac:dyDescent="0.2">
      <c r="B79" s="109"/>
      <c r="C79" s="109"/>
      <c r="D79" s="112"/>
      <c r="E79" s="113" t="s">
        <v>28</v>
      </c>
      <c r="F79" s="120">
        <f>SUM(F74:F78)</f>
        <v>0</v>
      </c>
    </row>
    <row r="80" spans="2:6" s="108" customFormat="1" ht="17.100000000000001" customHeight="1" x14ac:dyDescent="0.2">
      <c r="D80" s="125"/>
    </row>
    <row r="81" spans="2:6" s="102" customFormat="1" ht="17.100000000000001" customHeight="1" x14ac:dyDescent="0.2">
      <c r="B81" s="130" t="s">
        <v>79</v>
      </c>
      <c r="C81" s="131"/>
      <c r="D81" s="132"/>
      <c r="E81" s="133"/>
      <c r="F81" s="134"/>
    </row>
    <row r="82" spans="2:6" s="126" customFormat="1" ht="21.95" customHeight="1" x14ac:dyDescent="0.2">
      <c r="B82" s="135" t="str">
        <f>F1</f>
        <v>Outubro</v>
      </c>
      <c r="C82" s="131"/>
      <c r="D82" s="145" t="s">
        <v>38</v>
      </c>
      <c r="E82" s="175">
        <f>IF(F5I=info!$B$6,F9,0)</f>
        <v>0</v>
      </c>
      <c r="F82" s="176"/>
    </row>
    <row r="83" spans="2:6" s="126" customFormat="1" ht="21.95" customHeight="1" x14ac:dyDescent="0.2">
      <c r="B83" s="135">
        <f>E1</f>
        <v>2019</v>
      </c>
      <c r="C83" s="131"/>
      <c r="D83" s="145" t="s">
        <v>80</v>
      </c>
      <c r="E83" s="177">
        <f>IF('RESUMO ANUAL'!$E$22=meses,F44+F71+F79,"erro")</f>
        <v>0</v>
      </c>
      <c r="F83" s="178"/>
    </row>
    <row r="84" spans="2:6" s="126" customFormat="1" ht="14.25" x14ac:dyDescent="0.2">
      <c r="B84" s="131"/>
      <c r="C84" s="131"/>
      <c r="D84" s="131"/>
      <c r="E84" s="131"/>
      <c r="F84" s="131"/>
    </row>
    <row r="85" spans="2:6" ht="21.95" customHeight="1" x14ac:dyDescent="0.2">
      <c r="B85" s="137"/>
      <c r="C85" s="137"/>
      <c r="D85" s="138"/>
      <c r="E85" s="139"/>
      <c r="F85" s="138"/>
    </row>
    <row r="86" spans="2:6" s="102" customFormat="1" ht="21.95" customHeight="1" x14ac:dyDescent="0.2">
      <c r="B86" s="146" t="s">
        <v>31</v>
      </c>
      <c r="C86" s="147" t="s">
        <v>81</v>
      </c>
      <c r="D86" s="148" t="str">
        <f>F1</f>
        <v>Outubro</v>
      </c>
      <c r="E86" s="159">
        <f>E82-E83</f>
        <v>0</v>
      </c>
      <c r="F86" s="160"/>
    </row>
    <row r="87" spans="2:6" ht="17.100000000000001" customHeight="1" x14ac:dyDescent="0.2">
      <c r="B87" s="143"/>
      <c r="C87" s="143"/>
      <c r="D87" s="144"/>
      <c r="E87" s="161" t="str">
        <f>IF(E86&lt;0,"Orçamento Negativo",IF(E86=0,"Zerado",IF(E86&gt;0,"Orçamento Positivo"," -")))</f>
        <v>Zerado</v>
      </c>
      <c r="F87" s="161"/>
    </row>
  </sheetData>
  <sheetProtection selectLockedCells="1"/>
  <mergeCells count="20">
    <mergeCell ref="D52:D54"/>
    <mergeCell ref="B1:D1"/>
    <mergeCell ref="D3:F3"/>
    <mergeCell ref="B5:B7"/>
    <mergeCell ref="D11:F11"/>
    <mergeCell ref="D12:D24"/>
    <mergeCell ref="B13:B16"/>
    <mergeCell ref="D25:D30"/>
    <mergeCell ref="D31:D36"/>
    <mergeCell ref="D37:D43"/>
    <mergeCell ref="D46:F46"/>
    <mergeCell ref="D47:D51"/>
    <mergeCell ref="E86:F86"/>
    <mergeCell ref="E87:F87"/>
    <mergeCell ref="D55:D57"/>
    <mergeCell ref="D58:D62"/>
    <mergeCell ref="D63:D66"/>
    <mergeCell ref="D67:D70"/>
    <mergeCell ref="E82:F82"/>
    <mergeCell ref="E83:F83"/>
  </mergeCells>
  <conditionalFormatting sqref="E86:F86">
    <cfRule type="cellIs" dxfId="2" priority="1" operator="lessThan">
      <formula>1</formula>
    </cfRule>
  </conditionalFormatting>
  <dataValidations count="1">
    <dataValidation type="decimal" allowBlank="1" showInputMessage="1" showErrorMessage="1" sqref="F74:F78 F47:F70 F4:F8 F12:F43 E82" xr:uid="{00000000-0002-0000-0A00-000000000000}">
      <formula1>-9.99999999999999E+32</formula1>
      <formula2>9.99999999999999E+33</formula2>
    </dataValidation>
  </dataValidations>
  <pageMargins left="0.511811024" right="0.511811024" top="0.78740157499999996" bottom="0.78740157499999996" header="0.31496062000000002" footer="0.31496062000000002"/>
  <picture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87"/>
  <sheetViews>
    <sheetView workbookViewId="0">
      <selection activeCell="I11" sqref="I11"/>
    </sheetView>
  </sheetViews>
  <sheetFormatPr defaultRowHeight="17.100000000000001" customHeight="1" x14ac:dyDescent="0.2"/>
  <cols>
    <col min="1" max="1" width="2.28515625" style="57" customWidth="1"/>
    <col min="2" max="2" width="25.140625" style="58" customWidth="1"/>
    <col min="3" max="3" width="4.5703125" style="58" bestFit="1" customWidth="1"/>
    <col min="4" max="4" width="29.140625" style="57" bestFit="1" customWidth="1"/>
    <col min="5" max="5" width="29.28515625" style="98" customWidth="1"/>
    <col min="6" max="6" width="21.28515625" style="57" customWidth="1"/>
    <col min="7" max="16384" width="9.140625" style="57"/>
  </cols>
  <sheetData>
    <row r="1" spans="2:7" ht="26.25" customHeight="1" x14ac:dyDescent="0.2">
      <c r="B1" s="179" t="s">
        <v>103</v>
      </c>
      <c r="C1" s="179"/>
      <c r="D1" s="179"/>
      <c r="E1" s="96">
        <f>'RESUMO ANUAL'!G1</f>
        <v>2019</v>
      </c>
      <c r="F1" s="97" t="str">
        <f>'RESUMO ANUAL'!B15</f>
        <v>Novembro</v>
      </c>
    </row>
    <row r="2" spans="2:7" ht="18" x14ac:dyDescent="0.2">
      <c r="G2" s="99"/>
    </row>
    <row r="3" spans="2:7" s="99" customFormat="1" ht="17.100000000000001" customHeight="1" x14ac:dyDescent="0.2">
      <c r="B3" s="100" t="s">
        <v>18</v>
      </c>
      <c r="C3" s="101"/>
      <c r="D3" s="180"/>
      <c r="E3" s="180"/>
      <c r="F3" s="180"/>
    </row>
    <row r="4" spans="2:7" s="102" customFormat="1" ht="17.100000000000001" customHeight="1" x14ac:dyDescent="0.2">
      <c r="B4" s="103"/>
      <c r="C4" s="104"/>
      <c r="D4" s="105" t="s">
        <v>32</v>
      </c>
      <c r="E4" s="106"/>
      <c r="F4" s="2"/>
    </row>
    <row r="5" spans="2:7" s="102" customFormat="1" ht="17.100000000000001" customHeight="1" x14ac:dyDescent="0.2">
      <c r="B5" s="181" t="s">
        <v>59</v>
      </c>
      <c r="C5" s="104"/>
      <c r="D5" s="105" t="s">
        <v>36</v>
      </c>
      <c r="E5" s="107" t="s">
        <v>60</v>
      </c>
      <c r="F5" s="2"/>
    </row>
    <row r="6" spans="2:7" s="102" customFormat="1" ht="17.100000000000001" customHeight="1" x14ac:dyDescent="0.2">
      <c r="B6" s="181"/>
      <c r="C6" s="104"/>
      <c r="D6" s="105" t="s">
        <v>37</v>
      </c>
      <c r="E6" s="106"/>
      <c r="F6" s="2"/>
    </row>
    <row r="7" spans="2:7" s="108" customFormat="1" ht="17.100000000000001" customHeight="1" x14ac:dyDescent="0.2">
      <c r="B7" s="181"/>
      <c r="C7" s="104"/>
      <c r="D7" s="105" t="s">
        <v>19</v>
      </c>
      <c r="E7" s="107" t="s">
        <v>40</v>
      </c>
      <c r="F7" s="2"/>
    </row>
    <row r="8" spans="2:7" s="108" customFormat="1" ht="17.100000000000001" customHeight="1" x14ac:dyDescent="0.2">
      <c r="B8" s="103"/>
      <c r="C8" s="104"/>
      <c r="D8" s="105" t="s">
        <v>0</v>
      </c>
      <c r="E8" s="107" t="s">
        <v>39</v>
      </c>
      <c r="F8" s="2"/>
    </row>
    <row r="9" spans="2:7" s="108" customFormat="1" ht="17.100000000000001" customHeight="1" x14ac:dyDescent="0.2">
      <c r="B9" s="192" t="s">
        <v>104</v>
      </c>
      <c r="C9" s="104"/>
      <c r="D9" s="109"/>
      <c r="E9" s="110" t="s">
        <v>38</v>
      </c>
      <c r="F9" s="128">
        <f>IF(Receitas=B9,SUM(F4:F8),0)</f>
        <v>0</v>
      </c>
    </row>
    <row r="10" spans="2:7" s="108" customFormat="1" ht="17.100000000000001" customHeight="1" x14ac:dyDescent="0.2"/>
    <row r="11" spans="2:7" s="99" customFormat="1" ht="17.100000000000001" customHeight="1" x14ac:dyDescent="0.2">
      <c r="B11" s="100" t="s">
        <v>29</v>
      </c>
      <c r="C11" s="100"/>
      <c r="D11" s="182" t="s">
        <v>41</v>
      </c>
      <c r="E11" s="182"/>
      <c r="F11" s="182"/>
    </row>
    <row r="12" spans="2:7" s="102" customFormat="1" ht="17.100000000000001" customHeight="1" x14ac:dyDescent="0.2">
      <c r="B12" s="111"/>
      <c r="C12" s="111"/>
      <c r="D12" s="173" t="s">
        <v>44</v>
      </c>
      <c r="E12" s="1" t="s">
        <v>1</v>
      </c>
      <c r="F12" s="2"/>
    </row>
    <row r="13" spans="2:7" s="102" customFormat="1" ht="17.100000000000001" customHeight="1" x14ac:dyDescent="0.2">
      <c r="B13" s="184" t="s">
        <v>46</v>
      </c>
      <c r="C13" s="111"/>
      <c r="D13" s="174"/>
      <c r="E13" s="1" t="s">
        <v>42</v>
      </c>
      <c r="F13" s="2"/>
    </row>
    <row r="14" spans="2:7" s="102" customFormat="1" ht="17.100000000000001" customHeight="1" x14ac:dyDescent="0.2">
      <c r="B14" s="184"/>
      <c r="C14" s="111"/>
      <c r="D14" s="174"/>
      <c r="E14" s="1" t="s">
        <v>20</v>
      </c>
      <c r="F14" s="2"/>
    </row>
    <row r="15" spans="2:7" s="102" customFormat="1" ht="17.100000000000001" customHeight="1" x14ac:dyDescent="0.2">
      <c r="B15" s="184"/>
      <c r="C15" s="111"/>
      <c r="D15" s="174"/>
      <c r="E15" s="1" t="s">
        <v>11</v>
      </c>
      <c r="F15" s="2"/>
    </row>
    <row r="16" spans="2:7" s="102" customFormat="1" ht="17.100000000000001" customHeight="1" x14ac:dyDescent="0.2">
      <c r="B16" s="184"/>
      <c r="C16" s="111"/>
      <c r="D16" s="174"/>
      <c r="E16" s="1" t="s">
        <v>12</v>
      </c>
      <c r="F16" s="2"/>
    </row>
    <row r="17" spans="2:6" s="102" customFormat="1" ht="17.100000000000001" customHeight="1" x14ac:dyDescent="0.2">
      <c r="B17" s="111"/>
      <c r="C17" s="111"/>
      <c r="D17" s="174"/>
      <c r="E17" s="1" t="s">
        <v>61</v>
      </c>
      <c r="F17" s="2"/>
    </row>
    <row r="18" spans="2:6" s="102" customFormat="1" ht="17.100000000000001" customHeight="1" x14ac:dyDescent="0.2">
      <c r="B18" s="111"/>
      <c r="C18" s="111"/>
      <c r="D18" s="174"/>
      <c r="E18" s="1" t="s">
        <v>43</v>
      </c>
      <c r="F18" s="2"/>
    </row>
    <row r="19" spans="2:6" s="102" customFormat="1" ht="17.100000000000001" customHeight="1" x14ac:dyDescent="0.2">
      <c r="B19" s="111"/>
      <c r="C19" s="111"/>
      <c r="D19" s="174"/>
      <c r="E19" s="1" t="s">
        <v>45</v>
      </c>
      <c r="F19" s="2"/>
    </row>
    <row r="20" spans="2:6" s="102" customFormat="1" ht="17.100000000000001" customHeight="1" x14ac:dyDescent="0.2">
      <c r="B20" s="111"/>
      <c r="C20" s="111"/>
      <c r="D20" s="174"/>
      <c r="E20" s="1" t="s">
        <v>57</v>
      </c>
      <c r="F20" s="2"/>
    </row>
    <row r="21" spans="2:6" s="102" customFormat="1" ht="17.100000000000001" customHeight="1" x14ac:dyDescent="0.2">
      <c r="B21" s="111"/>
      <c r="C21" s="111"/>
      <c r="D21" s="174"/>
      <c r="E21" s="1" t="s">
        <v>62</v>
      </c>
      <c r="F21" s="2"/>
    </row>
    <row r="22" spans="2:6" s="102" customFormat="1" ht="17.100000000000001" customHeight="1" x14ac:dyDescent="0.2">
      <c r="B22" s="111"/>
      <c r="C22" s="111"/>
      <c r="D22" s="174"/>
      <c r="E22" s="1" t="s">
        <v>68</v>
      </c>
      <c r="F22" s="2"/>
    </row>
    <row r="23" spans="2:6" s="102" customFormat="1" ht="17.100000000000001" customHeight="1" x14ac:dyDescent="0.2">
      <c r="B23" s="111"/>
      <c r="C23" s="111"/>
      <c r="D23" s="174"/>
      <c r="E23" s="1" t="s">
        <v>63</v>
      </c>
      <c r="F23" s="2"/>
    </row>
    <row r="24" spans="2:6" s="102" customFormat="1" ht="17.100000000000001" customHeight="1" x14ac:dyDescent="0.2">
      <c r="B24" s="111"/>
      <c r="C24" s="111"/>
      <c r="D24" s="183"/>
      <c r="E24" s="3" t="s">
        <v>47</v>
      </c>
      <c r="F24" s="4">
        <f>SUM(F12:F23)</f>
        <v>0</v>
      </c>
    </row>
    <row r="25" spans="2:6" s="102" customFormat="1" ht="17.100000000000001" customHeight="1" x14ac:dyDescent="0.2">
      <c r="B25" s="111"/>
      <c r="C25" s="111"/>
      <c r="D25" s="173" t="s">
        <v>2</v>
      </c>
      <c r="E25" s="1" t="s">
        <v>3</v>
      </c>
      <c r="F25" s="2"/>
    </row>
    <row r="26" spans="2:6" s="102" customFormat="1" ht="17.100000000000001" customHeight="1" x14ac:dyDescent="0.2">
      <c r="B26" s="111"/>
      <c r="C26" s="111"/>
      <c r="D26" s="174"/>
      <c r="E26" s="1" t="s">
        <v>49</v>
      </c>
      <c r="F26" s="2"/>
    </row>
    <row r="27" spans="2:6" s="102" customFormat="1" ht="17.100000000000001" customHeight="1" x14ac:dyDescent="0.2">
      <c r="B27" s="111"/>
      <c r="C27" s="111"/>
      <c r="D27" s="174"/>
      <c r="E27" s="1" t="s">
        <v>48</v>
      </c>
      <c r="F27" s="2"/>
    </row>
    <row r="28" spans="2:6" s="102" customFormat="1" ht="17.100000000000001" customHeight="1" x14ac:dyDescent="0.2">
      <c r="B28" s="111"/>
      <c r="C28" s="111"/>
      <c r="D28" s="174"/>
      <c r="E28" s="1" t="s">
        <v>14</v>
      </c>
      <c r="F28" s="2"/>
    </row>
    <row r="29" spans="2:6" s="102" customFormat="1" ht="17.100000000000001" customHeight="1" x14ac:dyDescent="0.2">
      <c r="B29" s="111"/>
      <c r="C29" s="111"/>
      <c r="D29" s="174"/>
      <c r="E29" s="1" t="s">
        <v>0</v>
      </c>
      <c r="F29" s="2"/>
    </row>
    <row r="30" spans="2:6" s="102" customFormat="1" ht="17.100000000000001" customHeight="1" x14ac:dyDescent="0.2">
      <c r="B30" s="111"/>
      <c r="C30" s="111"/>
      <c r="D30" s="174"/>
      <c r="E30" s="3" t="s">
        <v>47</v>
      </c>
      <c r="F30" s="4">
        <f>SUM(F25:F29)</f>
        <v>0</v>
      </c>
    </row>
    <row r="31" spans="2:6" s="102" customFormat="1" ht="17.100000000000001" customHeight="1" x14ac:dyDescent="0.2">
      <c r="B31" s="111"/>
      <c r="C31" s="111"/>
      <c r="D31" s="173" t="s">
        <v>6</v>
      </c>
      <c r="E31" s="1" t="s">
        <v>50</v>
      </c>
      <c r="F31" s="2"/>
    </row>
    <row r="32" spans="2:6" s="102" customFormat="1" ht="17.100000000000001" customHeight="1" x14ac:dyDescent="0.2">
      <c r="B32" s="111"/>
      <c r="C32" s="111"/>
      <c r="D32" s="174"/>
      <c r="E32" s="1" t="s">
        <v>51</v>
      </c>
      <c r="F32" s="2"/>
    </row>
    <row r="33" spans="2:6" s="102" customFormat="1" ht="17.100000000000001" customHeight="1" x14ac:dyDescent="0.2">
      <c r="B33" s="111"/>
      <c r="C33" s="111"/>
      <c r="D33" s="174"/>
      <c r="E33" s="1" t="s">
        <v>9</v>
      </c>
      <c r="F33" s="2"/>
    </row>
    <row r="34" spans="2:6" s="102" customFormat="1" ht="17.100000000000001" customHeight="1" x14ac:dyDescent="0.2">
      <c r="B34" s="111"/>
      <c r="C34" s="111"/>
      <c r="D34" s="174"/>
      <c r="E34" s="1" t="s">
        <v>52</v>
      </c>
      <c r="F34" s="2"/>
    </row>
    <row r="35" spans="2:6" s="102" customFormat="1" ht="17.100000000000001" customHeight="1" x14ac:dyDescent="0.2">
      <c r="B35" s="111"/>
      <c r="C35" s="111"/>
      <c r="D35" s="174"/>
      <c r="E35" s="1" t="s">
        <v>0</v>
      </c>
      <c r="F35" s="2"/>
    </row>
    <row r="36" spans="2:6" s="102" customFormat="1" ht="17.100000000000001" customHeight="1" x14ac:dyDescent="0.2">
      <c r="B36" s="111"/>
      <c r="C36" s="111"/>
      <c r="D36" s="174"/>
      <c r="E36" s="3" t="s">
        <v>47</v>
      </c>
      <c r="F36" s="4">
        <f>SUM(F31:F35)</f>
        <v>0</v>
      </c>
    </row>
    <row r="37" spans="2:6" s="102" customFormat="1" ht="17.100000000000001" customHeight="1" x14ac:dyDescent="0.2">
      <c r="B37" s="111"/>
      <c r="C37" s="111"/>
      <c r="D37" s="173" t="s">
        <v>53</v>
      </c>
      <c r="E37" s="1" t="s">
        <v>54</v>
      </c>
      <c r="F37" s="2"/>
    </row>
    <row r="38" spans="2:6" s="102" customFormat="1" ht="17.100000000000001" customHeight="1" x14ac:dyDescent="0.2">
      <c r="B38" s="111"/>
      <c r="C38" s="111"/>
      <c r="D38" s="174"/>
      <c r="E38" s="1" t="s">
        <v>58</v>
      </c>
      <c r="F38" s="2"/>
    </row>
    <row r="39" spans="2:6" s="102" customFormat="1" ht="17.100000000000001" customHeight="1" x14ac:dyDescent="0.2">
      <c r="B39" s="111"/>
      <c r="C39" s="111"/>
      <c r="D39" s="174"/>
      <c r="E39" s="1" t="s">
        <v>5</v>
      </c>
      <c r="F39" s="2"/>
    </row>
    <row r="40" spans="2:6" s="102" customFormat="1" ht="17.100000000000001" customHeight="1" x14ac:dyDescent="0.2">
      <c r="B40" s="111"/>
      <c r="C40" s="111"/>
      <c r="D40" s="174"/>
      <c r="E40" s="1" t="s">
        <v>97</v>
      </c>
      <c r="F40" s="2"/>
    </row>
    <row r="41" spans="2:6" s="102" customFormat="1" ht="17.100000000000001" customHeight="1" x14ac:dyDescent="0.2">
      <c r="B41" s="111"/>
      <c r="C41" s="111"/>
      <c r="D41" s="174"/>
      <c r="E41" s="1" t="s">
        <v>10</v>
      </c>
      <c r="F41" s="2"/>
    </row>
    <row r="42" spans="2:6" s="102" customFormat="1" ht="17.100000000000001" customHeight="1" x14ac:dyDescent="0.2">
      <c r="B42" s="111"/>
      <c r="C42" s="111"/>
      <c r="D42" s="174"/>
      <c r="E42" s="1" t="s">
        <v>63</v>
      </c>
      <c r="F42" s="2"/>
    </row>
    <row r="43" spans="2:6" s="102" customFormat="1" ht="17.100000000000001" customHeight="1" x14ac:dyDescent="0.2">
      <c r="B43" s="111"/>
      <c r="C43" s="111"/>
      <c r="D43" s="183"/>
      <c r="E43" s="3" t="s">
        <v>47</v>
      </c>
      <c r="F43" s="4">
        <f>SUM(F37:F42)</f>
        <v>0</v>
      </c>
    </row>
    <row r="44" spans="2:6" s="108" customFormat="1" ht="17.100000000000001" customHeight="1" x14ac:dyDescent="0.2">
      <c r="B44" s="109"/>
      <c r="C44" s="109"/>
      <c r="D44" s="112"/>
      <c r="E44" s="113" t="s">
        <v>55</v>
      </c>
      <c r="F44" s="134">
        <f>SUM(F24+F30+F36+F43)</f>
        <v>0</v>
      </c>
    </row>
    <row r="45" spans="2:6" s="108" customFormat="1" ht="17.100000000000001" customHeight="1" x14ac:dyDescent="0.2">
      <c r="D45" s="115"/>
      <c r="E45" s="116"/>
      <c r="F45" s="117"/>
    </row>
    <row r="46" spans="2:6" s="102" customFormat="1" ht="17.100000000000001" customHeight="1" x14ac:dyDescent="0.2">
      <c r="B46" s="118" t="s">
        <v>64</v>
      </c>
      <c r="C46" s="119"/>
      <c r="D46" s="185" t="s">
        <v>65</v>
      </c>
      <c r="E46" s="185"/>
      <c r="F46" s="185"/>
    </row>
    <row r="47" spans="2:6" s="102" customFormat="1" ht="17.100000000000001" customHeight="1" x14ac:dyDescent="0.2">
      <c r="B47" s="103"/>
      <c r="C47" s="103"/>
      <c r="D47" s="173" t="s">
        <v>4</v>
      </c>
      <c r="E47" s="1" t="s">
        <v>21</v>
      </c>
      <c r="F47" s="2"/>
    </row>
    <row r="48" spans="2:6" s="102" customFormat="1" ht="17.100000000000001" customHeight="1" x14ac:dyDescent="0.2">
      <c r="B48" s="103"/>
      <c r="C48" s="103"/>
      <c r="D48" s="174"/>
      <c r="E48" s="1" t="s">
        <v>22</v>
      </c>
      <c r="F48" s="2"/>
    </row>
    <row r="49" spans="2:6" s="102" customFormat="1" ht="17.100000000000001" customHeight="1" x14ac:dyDescent="0.2">
      <c r="B49" s="103"/>
      <c r="C49" s="103"/>
      <c r="D49" s="174"/>
      <c r="E49" s="1" t="s">
        <v>23</v>
      </c>
      <c r="F49" s="2"/>
    </row>
    <row r="50" spans="2:6" s="102" customFormat="1" ht="17.100000000000001" customHeight="1" x14ac:dyDescent="0.2">
      <c r="B50" s="103"/>
      <c r="C50" s="103"/>
      <c r="D50" s="174"/>
      <c r="E50" s="1" t="s">
        <v>0</v>
      </c>
      <c r="F50" s="2"/>
    </row>
    <row r="51" spans="2:6" s="102" customFormat="1" ht="17.100000000000001" customHeight="1" x14ac:dyDescent="0.2">
      <c r="B51" s="103"/>
      <c r="C51" s="103"/>
      <c r="D51" s="174"/>
      <c r="E51" s="3" t="s">
        <v>47</v>
      </c>
      <c r="F51" s="4">
        <f>SUM(F47:F50)</f>
        <v>0</v>
      </c>
    </row>
    <row r="52" spans="2:6" s="102" customFormat="1" ht="17.100000000000001" customHeight="1" x14ac:dyDescent="0.2">
      <c r="B52" s="103"/>
      <c r="C52" s="103"/>
      <c r="D52" s="173" t="s">
        <v>7</v>
      </c>
      <c r="E52" s="1" t="s">
        <v>56</v>
      </c>
      <c r="F52" s="2"/>
    </row>
    <row r="53" spans="2:6" s="102" customFormat="1" ht="17.100000000000001" customHeight="1" x14ac:dyDescent="0.2">
      <c r="B53" s="103"/>
      <c r="C53" s="103"/>
      <c r="D53" s="174"/>
      <c r="E53" s="1" t="s">
        <v>8</v>
      </c>
      <c r="F53" s="2"/>
    </row>
    <row r="54" spans="2:6" s="102" customFormat="1" ht="17.100000000000001" customHeight="1" x14ac:dyDescent="0.2">
      <c r="B54" s="103"/>
      <c r="C54" s="103"/>
      <c r="D54" s="174"/>
      <c r="E54" s="3" t="s">
        <v>47</v>
      </c>
      <c r="F54" s="4">
        <f>SUM(F52:F53)</f>
        <v>0</v>
      </c>
    </row>
    <row r="55" spans="2:6" s="102" customFormat="1" ht="17.100000000000001" customHeight="1" x14ac:dyDescent="0.2">
      <c r="B55" s="103"/>
      <c r="C55" s="103"/>
      <c r="D55" s="173" t="s">
        <v>13</v>
      </c>
      <c r="E55" s="1" t="s">
        <v>17</v>
      </c>
      <c r="F55" s="2"/>
    </row>
    <row r="56" spans="2:6" s="102" customFormat="1" ht="17.100000000000001" customHeight="1" x14ac:dyDescent="0.2">
      <c r="B56" s="103"/>
      <c r="C56" s="103"/>
      <c r="D56" s="174"/>
      <c r="E56" s="1" t="s">
        <v>73</v>
      </c>
      <c r="F56" s="2"/>
    </row>
    <row r="57" spans="2:6" s="102" customFormat="1" ht="17.100000000000001" customHeight="1" x14ac:dyDescent="0.2">
      <c r="B57" s="103"/>
      <c r="C57" s="103"/>
      <c r="D57" s="174"/>
      <c r="E57" s="3" t="s">
        <v>47</v>
      </c>
      <c r="F57" s="4">
        <f>SUM(F55:F56)</f>
        <v>0</v>
      </c>
    </row>
    <row r="58" spans="2:6" s="102" customFormat="1" ht="17.100000000000001" customHeight="1" x14ac:dyDescent="0.2">
      <c r="B58" s="103"/>
      <c r="C58" s="103"/>
      <c r="D58" s="173" t="s">
        <v>72</v>
      </c>
      <c r="E58" s="1" t="s">
        <v>24</v>
      </c>
      <c r="F58" s="2"/>
    </row>
    <row r="59" spans="2:6" s="102" customFormat="1" ht="17.100000000000001" customHeight="1" x14ac:dyDescent="0.2">
      <c r="B59" s="103"/>
      <c r="C59" s="103"/>
      <c r="D59" s="174"/>
      <c r="E59" s="1" t="s">
        <v>25</v>
      </c>
      <c r="F59" s="2"/>
    </row>
    <row r="60" spans="2:6" s="102" customFormat="1" ht="17.100000000000001" customHeight="1" x14ac:dyDescent="0.2">
      <c r="B60" s="103"/>
      <c r="C60" s="103"/>
      <c r="D60" s="174"/>
      <c r="E60" s="1" t="s">
        <v>71</v>
      </c>
      <c r="F60" s="2"/>
    </row>
    <row r="61" spans="2:6" s="102" customFormat="1" ht="17.100000000000001" customHeight="1" x14ac:dyDescent="0.2">
      <c r="B61" s="103"/>
      <c r="C61" s="103"/>
      <c r="D61" s="174"/>
      <c r="E61" s="1" t="s">
        <v>70</v>
      </c>
      <c r="F61" s="2"/>
    </row>
    <row r="62" spans="2:6" s="102" customFormat="1" ht="17.100000000000001" customHeight="1" x14ac:dyDescent="0.2">
      <c r="B62" s="103"/>
      <c r="C62" s="103"/>
      <c r="D62" s="174"/>
      <c r="E62" s="3" t="s">
        <v>47</v>
      </c>
      <c r="F62" s="4">
        <f>SUM(F58:F61)</f>
        <v>0</v>
      </c>
    </row>
    <row r="63" spans="2:6" s="102" customFormat="1" ht="17.100000000000001" customHeight="1" x14ac:dyDescent="0.2">
      <c r="B63" s="103"/>
      <c r="C63" s="103"/>
      <c r="D63" s="173" t="s">
        <v>15</v>
      </c>
      <c r="E63" s="1" t="s">
        <v>16</v>
      </c>
      <c r="F63" s="2"/>
    </row>
    <row r="64" spans="2:6" s="102" customFormat="1" ht="17.100000000000001" customHeight="1" x14ac:dyDescent="0.2">
      <c r="B64" s="103"/>
      <c r="C64" s="103"/>
      <c r="D64" s="174"/>
      <c r="E64" s="1" t="s">
        <v>66</v>
      </c>
      <c r="F64" s="2"/>
    </row>
    <row r="65" spans="2:6" s="102" customFormat="1" ht="17.100000000000001" customHeight="1" x14ac:dyDescent="0.2">
      <c r="B65" s="103"/>
      <c r="C65" s="103"/>
      <c r="D65" s="174"/>
      <c r="E65" s="1" t="s">
        <v>26</v>
      </c>
      <c r="F65" s="2"/>
    </row>
    <row r="66" spans="2:6" s="102" customFormat="1" ht="17.100000000000001" customHeight="1" x14ac:dyDescent="0.2">
      <c r="B66" s="103"/>
      <c r="C66" s="103"/>
      <c r="D66" s="174"/>
      <c r="E66" s="3" t="s">
        <v>47</v>
      </c>
      <c r="F66" s="4">
        <f>SUM(F63:F65)</f>
        <v>0</v>
      </c>
    </row>
    <row r="67" spans="2:6" s="102" customFormat="1" ht="17.100000000000001" customHeight="1" x14ac:dyDescent="0.2">
      <c r="B67" s="103"/>
      <c r="C67" s="103"/>
      <c r="D67" s="173" t="s">
        <v>30</v>
      </c>
      <c r="E67" s="1" t="s">
        <v>69</v>
      </c>
      <c r="F67" s="2"/>
    </row>
    <row r="68" spans="2:6" s="102" customFormat="1" ht="17.100000000000001" customHeight="1" x14ac:dyDescent="0.2">
      <c r="B68" s="103"/>
      <c r="C68" s="103"/>
      <c r="D68" s="174"/>
      <c r="E68" s="1" t="s">
        <v>27</v>
      </c>
      <c r="F68" s="2"/>
    </row>
    <row r="69" spans="2:6" s="102" customFormat="1" ht="17.100000000000001" customHeight="1" x14ac:dyDescent="0.2">
      <c r="B69" s="103"/>
      <c r="C69" s="103"/>
      <c r="D69" s="174"/>
      <c r="E69" s="1" t="s">
        <v>67</v>
      </c>
      <c r="F69" s="2"/>
    </row>
    <row r="70" spans="2:6" s="102" customFormat="1" ht="17.100000000000001" customHeight="1" x14ac:dyDescent="0.2">
      <c r="B70" s="103"/>
      <c r="C70" s="103"/>
      <c r="D70" s="174"/>
      <c r="E70" s="3" t="s">
        <v>47</v>
      </c>
      <c r="F70" s="4">
        <f>SUM(F67:F69)</f>
        <v>0</v>
      </c>
    </row>
    <row r="71" spans="2:6" s="102" customFormat="1" ht="17.100000000000001" customHeight="1" x14ac:dyDescent="0.2">
      <c r="B71" s="109"/>
      <c r="C71" s="109"/>
      <c r="D71" s="112"/>
      <c r="E71" s="113" t="s">
        <v>77</v>
      </c>
      <c r="F71" s="129">
        <f>SUM(F51+F54+F57+F62+F66+F70)</f>
        <v>0</v>
      </c>
    </row>
    <row r="72" spans="2:6" s="108" customFormat="1" ht="17.100000000000001" customHeight="1" x14ac:dyDescent="0.2">
      <c r="D72" s="115"/>
      <c r="E72" s="115"/>
    </row>
    <row r="73" spans="2:6" s="102" customFormat="1" ht="17.100000000000001" customHeight="1" x14ac:dyDescent="0.2">
      <c r="B73" s="121" t="s">
        <v>74</v>
      </c>
      <c r="C73" s="109"/>
      <c r="D73" s="112"/>
      <c r="E73" s="113"/>
      <c r="F73" s="114"/>
    </row>
    <row r="74" spans="2:6" s="102" customFormat="1" ht="17.100000000000001" customHeight="1" x14ac:dyDescent="0.2">
      <c r="B74" s="103"/>
      <c r="C74" s="103"/>
      <c r="D74" s="122" t="s">
        <v>75</v>
      </c>
      <c r="E74" s="1"/>
      <c r="F74" s="2"/>
    </row>
    <row r="75" spans="2:6" s="102" customFormat="1" ht="17.100000000000001" customHeight="1" x14ac:dyDescent="0.2">
      <c r="B75" s="103"/>
      <c r="C75" s="103"/>
      <c r="D75" s="123" t="s">
        <v>33</v>
      </c>
      <c r="E75" s="1"/>
      <c r="F75" s="2"/>
    </row>
    <row r="76" spans="2:6" s="102" customFormat="1" ht="17.100000000000001" customHeight="1" x14ac:dyDescent="0.2">
      <c r="B76" s="103"/>
      <c r="C76" s="103"/>
      <c r="D76" s="124" t="s">
        <v>34</v>
      </c>
      <c r="E76" s="1"/>
      <c r="F76" s="2"/>
    </row>
    <row r="77" spans="2:6" s="102" customFormat="1" ht="17.100000000000001" customHeight="1" x14ac:dyDescent="0.2">
      <c r="B77" s="103"/>
      <c r="C77" s="103"/>
      <c r="D77" s="123" t="s">
        <v>35</v>
      </c>
      <c r="E77" s="1"/>
      <c r="F77" s="2"/>
    </row>
    <row r="78" spans="2:6" s="102" customFormat="1" ht="17.100000000000001" customHeight="1" x14ac:dyDescent="0.2">
      <c r="B78" s="103"/>
      <c r="C78" s="103"/>
      <c r="D78" s="124" t="s">
        <v>76</v>
      </c>
      <c r="E78" s="1"/>
      <c r="F78" s="2"/>
    </row>
    <row r="79" spans="2:6" s="102" customFormat="1" ht="17.100000000000001" customHeight="1" x14ac:dyDescent="0.2">
      <c r="B79" s="109"/>
      <c r="C79" s="109"/>
      <c r="D79" s="112"/>
      <c r="E79" s="113" t="s">
        <v>28</v>
      </c>
      <c r="F79" s="120">
        <f>SUM(F74:F78)</f>
        <v>0</v>
      </c>
    </row>
    <row r="80" spans="2:6" s="108" customFormat="1" ht="17.100000000000001" customHeight="1" x14ac:dyDescent="0.2">
      <c r="D80" s="125"/>
    </row>
    <row r="81" spans="2:6" s="102" customFormat="1" ht="17.100000000000001" customHeight="1" x14ac:dyDescent="0.2">
      <c r="B81" s="130" t="s">
        <v>79</v>
      </c>
      <c r="C81" s="131"/>
      <c r="D81" s="132"/>
      <c r="E81" s="133"/>
      <c r="F81" s="134"/>
    </row>
    <row r="82" spans="2:6" s="126" customFormat="1" ht="21.95" customHeight="1" x14ac:dyDescent="0.2">
      <c r="B82" s="135" t="str">
        <f>F1</f>
        <v>Novembro</v>
      </c>
      <c r="C82" s="131"/>
      <c r="D82" s="145" t="s">
        <v>38</v>
      </c>
      <c r="E82" s="175">
        <f>IF(F5I=info!$B$6,F9,0)</f>
        <v>0</v>
      </c>
      <c r="F82" s="176"/>
    </row>
    <row r="83" spans="2:6" s="126" customFormat="1" ht="21.95" customHeight="1" x14ac:dyDescent="0.2">
      <c r="B83" s="135">
        <f>E1</f>
        <v>2019</v>
      </c>
      <c r="C83" s="131"/>
      <c r="D83" s="145" t="s">
        <v>80</v>
      </c>
      <c r="E83" s="177">
        <f>IF('RESUMO ANUAL'!$E$22=meses,F44+F71+F79,"erro")</f>
        <v>0</v>
      </c>
      <c r="F83" s="178"/>
    </row>
    <row r="84" spans="2:6" s="126" customFormat="1" ht="14.25" x14ac:dyDescent="0.2">
      <c r="B84" s="131"/>
      <c r="C84" s="131"/>
      <c r="D84" s="131"/>
      <c r="E84" s="131"/>
      <c r="F84" s="131"/>
    </row>
    <row r="85" spans="2:6" ht="21.95" customHeight="1" x14ac:dyDescent="0.2">
      <c r="B85" s="137"/>
      <c r="C85" s="137"/>
      <c r="D85" s="138"/>
      <c r="E85" s="139"/>
      <c r="F85" s="138"/>
    </row>
    <row r="86" spans="2:6" s="102" customFormat="1" ht="21.95" customHeight="1" x14ac:dyDescent="0.2">
      <c r="B86" s="146" t="s">
        <v>31</v>
      </c>
      <c r="C86" s="147" t="s">
        <v>81</v>
      </c>
      <c r="D86" s="148" t="str">
        <f>F1</f>
        <v>Novembro</v>
      </c>
      <c r="E86" s="159">
        <f>E82-E83</f>
        <v>0</v>
      </c>
      <c r="F86" s="160"/>
    </row>
    <row r="87" spans="2:6" ht="17.100000000000001" customHeight="1" x14ac:dyDescent="0.2">
      <c r="B87" s="143"/>
      <c r="C87" s="143"/>
      <c r="D87" s="144"/>
      <c r="E87" s="161" t="str">
        <f>IF(E86&lt;0,"Orçamento Negativo",IF(E86=0,"Zerado",IF(E86&gt;0,"Orçamento Positivo"," -")))</f>
        <v>Zerado</v>
      </c>
      <c r="F87" s="161"/>
    </row>
  </sheetData>
  <sheetProtection selectLockedCells="1"/>
  <mergeCells count="20">
    <mergeCell ref="D52:D54"/>
    <mergeCell ref="B1:D1"/>
    <mergeCell ref="D3:F3"/>
    <mergeCell ref="B5:B7"/>
    <mergeCell ref="D11:F11"/>
    <mergeCell ref="D12:D24"/>
    <mergeCell ref="B13:B16"/>
    <mergeCell ref="D25:D30"/>
    <mergeCell ref="D31:D36"/>
    <mergeCell ref="D37:D43"/>
    <mergeCell ref="D46:F46"/>
    <mergeCell ref="D47:D51"/>
    <mergeCell ref="E86:F86"/>
    <mergeCell ref="E87:F87"/>
    <mergeCell ref="D55:D57"/>
    <mergeCell ref="D58:D62"/>
    <mergeCell ref="D63:D66"/>
    <mergeCell ref="D67:D70"/>
    <mergeCell ref="E82:F82"/>
    <mergeCell ref="E83:F83"/>
  </mergeCells>
  <conditionalFormatting sqref="E86:F86">
    <cfRule type="cellIs" dxfId="1" priority="1" operator="lessThan">
      <formula>1</formula>
    </cfRule>
  </conditionalFormatting>
  <dataValidations count="1">
    <dataValidation type="decimal" allowBlank="1" showInputMessage="1" showErrorMessage="1" sqref="F74:F78 F47:F70 F4:F8 F12:F43 E82" xr:uid="{00000000-0002-0000-0B00-000000000000}">
      <formula1>-9.99999999999999E+32</formula1>
      <formula2>9.99999999999999E+33</formula2>
    </dataValidation>
  </dataValidations>
  <pageMargins left="0.511811024" right="0.511811024" top="0.78740157499999996" bottom="0.78740157499999996" header="0.31496062000000002" footer="0.31496062000000002"/>
  <picture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87"/>
  <sheetViews>
    <sheetView workbookViewId="0">
      <selection activeCell="I11" sqref="I11"/>
    </sheetView>
  </sheetViews>
  <sheetFormatPr defaultRowHeight="12" x14ac:dyDescent="0.2"/>
  <cols>
    <col min="1" max="1" width="2.28515625" style="57" customWidth="1"/>
    <col min="2" max="2" width="25.140625" style="58" customWidth="1"/>
    <col min="3" max="3" width="4.5703125" style="58" bestFit="1" customWidth="1"/>
    <col min="4" max="4" width="29.140625" style="57" bestFit="1" customWidth="1"/>
    <col min="5" max="5" width="29.28515625" style="98" customWidth="1"/>
    <col min="6" max="6" width="21.28515625" style="57" customWidth="1"/>
    <col min="7" max="16384" width="9.140625" style="57"/>
  </cols>
  <sheetData>
    <row r="1" spans="2:7" ht="26.25" customHeight="1" x14ac:dyDescent="0.2">
      <c r="B1" s="179" t="s">
        <v>103</v>
      </c>
      <c r="C1" s="179"/>
      <c r="D1" s="179"/>
      <c r="E1" s="96">
        <f>'RESUMO ANUAL'!G1</f>
        <v>2019</v>
      </c>
      <c r="F1" s="127" t="str">
        <f>'RESUMO ANUAL'!B16</f>
        <v>Dezembro</v>
      </c>
    </row>
    <row r="2" spans="2:7" ht="18" x14ac:dyDescent="0.2">
      <c r="G2" s="99"/>
    </row>
    <row r="3" spans="2:7" s="99" customFormat="1" ht="17.100000000000001" customHeight="1" x14ac:dyDescent="0.2">
      <c r="B3" s="100" t="s">
        <v>18</v>
      </c>
      <c r="C3" s="101"/>
      <c r="D3" s="180"/>
      <c r="E3" s="180"/>
      <c r="F3" s="180"/>
    </row>
    <row r="4" spans="2:7" s="102" customFormat="1" ht="17.100000000000001" customHeight="1" x14ac:dyDescent="0.2">
      <c r="B4" s="103"/>
      <c r="C4" s="104"/>
      <c r="D4" s="105" t="s">
        <v>32</v>
      </c>
      <c r="E4" s="106"/>
      <c r="F4" s="2"/>
    </row>
    <row r="5" spans="2:7" s="102" customFormat="1" ht="17.100000000000001" customHeight="1" x14ac:dyDescent="0.2">
      <c r="B5" s="181" t="s">
        <v>59</v>
      </c>
      <c r="C5" s="104"/>
      <c r="D5" s="105" t="s">
        <v>36</v>
      </c>
      <c r="E5" s="107" t="s">
        <v>60</v>
      </c>
      <c r="F5" s="2"/>
    </row>
    <row r="6" spans="2:7" s="102" customFormat="1" ht="17.100000000000001" customHeight="1" x14ac:dyDescent="0.2">
      <c r="B6" s="181"/>
      <c r="C6" s="104"/>
      <c r="D6" s="105" t="s">
        <v>37</v>
      </c>
      <c r="E6" s="106"/>
      <c r="F6" s="2"/>
    </row>
    <row r="7" spans="2:7" s="108" customFormat="1" ht="17.100000000000001" customHeight="1" x14ac:dyDescent="0.2">
      <c r="B7" s="181"/>
      <c r="C7" s="104"/>
      <c r="D7" s="105" t="s">
        <v>19</v>
      </c>
      <c r="E7" s="107" t="s">
        <v>40</v>
      </c>
      <c r="F7" s="2"/>
    </row>
    <row r="8" spans="2:7" s="108" customFormat="1" ht="17.100000000000001" customHeight="1" x14ac:dyDescent="0.2">
      <c r="B8" s="103"/>
      <c r="C8" s="104"/>
      <c r="D8" s="105" t="s">
        <v>0</v>
      </c>
      <c r="E8" s="107" t="s">
        <v>39</v>
      </c>
      <c r="F8" s="2"/>
    </row>
    <row r="9" spans="2:7" s="108" customFormat="1" ht="17.100000000000001" customHeight="1" x14ac:dyDescent="0.2">
      <c r="B9" s="192" t="s">
        <v>104</v>
      </c>
      <c r="C9" s="104"/>
      <c r="D9" s="109"/>
      <c r="E9" s="110" t="s">
        <v>38</v>
      </c>
      <c r="F9" s="128">
        <f>IF(Receitas=B9,SUM(F4:F8),0)</f>
        <v>0</v>
      </c>
    </row>
    <row r="10" spans="2:7" s="108" customFormat="1" ht="17.100000000000001" customHeight="1" x14ac:dyDescent="0.2"/>
    <row r="11" spans="2:7" s="99" customFormat="1" ht="17.100000000000001" customHeight="1" x14ac:dyDescent="0.2">
      <c r="B11" s="100" t="s">
        <v>29</v>
      </c>
      <c r="C11" s="100"/>
      <c r="D11" s="182" t="s">
        <v>41</v>
      </c>
      <c r="E11" s="182"/>
      <c r="F11" s="182"/>
    </row>
    <row r="12" spans="2:7" s="102" customFormat="1" ht="17.100000000000001" customHeight="1" x14ac:dyDescent="0.2">
      <c r="B12" s="111"/>
      <c r="C12" s="111"/>
      <c r="D12" s="173" t="s">
        <v>44</v>
      </c>
      <c r="E12" s="1" t="s">
        <v>1</v>
      </c>
      <c r="F12" s="2"/>
    </row>
    <row r="13" spans="2:7" s="102" customFormat="1" ht="17.100000000000001" customHeight="1" x14ac:dyDescent="0.2">
      <c r="B13" s="184" t="s">
        <v>46</v>
      </c>
      <c r="C13" s="111"/>
      <c r="D13" s="174"/>
      <c r="E13" s="1" t="s">
        <v>42</v>
      </c>
      <c r="F13" s="2"/>
    </row>
    <row r="14" spans="2:7" s="102" customFormat="1" ht="17.100000000000001" customHeight="1" x14ac:dyDescent="0.2">
      <c r="B14" s="184"/>
      <c r="C14" s="111"/>
      <c r="D14" s="174"/>
      <c r="E14" s="1" t="s">
        <v>20</v>
      </c>
      <c r="F14" s="2"/>
    </row>
    <row r="15" spans="2:7" s="102" customFormat="1" ht="17.100000000000001" customHeight="1" x14ac:dyDescent="0.2">
      <c r="B15" s="184"/>
      <c r="C15" s="111"/>
      <c r="D15" s="174"/>
      <c r="E15" s="1" t="s">
        <v>11</v>
      </c>
      <c r="F15" s="2"/>
    </row>
    <row r="16" spans="2:7" s="102" customFormat="1" ht="17.100000000000001" customHeight="1" x14ac:dyDescent="0.2">
      <c r="B16" s="184"/>
      <c r="C16" s="111"/>
      <c r="D16" s="174"/>
      <c r="E16" s="1" t="s">
        <v>12</v>
      </c>
      <c r="F16" s="2"/>
    </row>
    <row r="17" spans="2:6" s="102" customFormat="1" ht="17.100000000000001" customHeight="1" x14ac:dyDescent="0.2">
      <c r="B17" s="111"/>
      <c r="C17" s="111"/>
      <c r="D17" s="174"/>
      <c r="E17" s="1" t="s">
        <v>61</v>
      </c>
      <c r="F17" s="2"/>
    </row>
    <row r="18" spans="2:6" s="102" customFormat="1" ht="17.100000000000001" customHeight="1" x14ac:dyDescent="0.2">
      <c r="B18" s="111"/>
      <c r="C18" s="111"/>
      <c r="D18" s="174"/>
      <c r="E18" s="1" t="s">
        <v>43</v>
      </c>
      <c r="F18" s="2"/>
    </row>
    <row r="19" spans="2:6" s="102" customFormat="1" ht="17.100000000000001" customHeight="1" x14ac:dyDescent="0.2">
      <c r="B19" s="111"/>
      <c r="C19" s="111"/>
      <c r="D19" s="174"/>
      <c r="E19" s="1" t="s">
        <v>45</v>
      </c>
      <c r="F19" s="2"/>
    </row>
    <row r="20" spans="2:6" s="102" customFormat="1" ht="17.100000000000001" customHeight="1" x14ac:dyDescent="0.2">
      <c r="B20" s="111"/>
      <c r="C20" s="111"/>
      <c r="D20" s="174"/>
      <c r="E20" s="1" t="s">
        <v>57</v>
      </c>
      <c r="F20" s="2"/>
    </row>
    <row r="21" spans="2:6" s="102" customFormat="1" ht="17.100000000000001" customHeight="1" x14ac:dyDescent="0.2">
      <c r="B21" s="111"/>
      <c r="C21" s="111"/>
      <c r="D21" s="174"/>
      <c r="E21" s="1" t="s">
        <v>62</v>
      </c>
      <c r="F21" s="2"/>
    </row>
    <row r="22" spans="2:6" s="102" customFormat="1" ht="17.100000000000001" customHeight="1" x14ac:dyDescent="0.2">
      <c r="B22" s="111"/>
      <c r="C22" s="111"/>
      <c r="D22" s="174"/>
      <c r="E22" s="1" t="s">
        <v>68</v>
      </c>
      <c r="F22" s="2"/>
    </row>
    <row r="23" spans="2:6" s="102" customFormat="1" ht="17.100000000000001" customHeight="1" x14ac:dyDescent="0.2">
      <c r="B23" s="111"/>
      <c r="C23" s="111"/>
      <c r="D23" s="174"/>
      <c r="E23" s="1" t="s">
        <v>63</v>
      </c>
      <c r="F23" s="2"/>
    </row>
    <row r="24" spans="2:6" s="102" customFormat="1" ht="17.100000000000001" customHeight="1" x14ac:dyDescent="0.2">
      <c r="B24" s="111"/>
      <c r="C24" s="111"/>
      <c r="D24" s="183"/>
      <c r="E24" s="3" t="s">
        <v>47</v>
      </c>
      <c r="F24" s="4">
        <f>SUM(F12:F23)</f>
        <v>0</v>
      </c>
    </row>
    <row r="25" spans="2:6" s="102" customFormat="1" ht="17.100000000000001" customHeight="1" x14ac:dyDescent="0.2">
      <c r="B25" s="111"/>
      <c r="C25" s="111"/>
      <c r="D25" s="173" t="s">
        <v>2</v>
      </c>
      <c r="E25" s="1" t="s">
        <v>3</v>
      </c>
      <c r="F25" s="2"/>
    </row>
    <row r="26" spans="2:6" s="102" customFormat="1" ht="17.100000000000001" customHeight="1" x14ac:dyDescent="0.2">
      <c r="B26" s="111"/>
      <c r="C26" s="111"/>
      <c r="D26" s="174"/>
      <c r="E26" s="1" t="s">
        <v>49</v>
      </c>
      <c r="F26" s="2"/>
    </row>
    <row r="27" spans="2:6" s="102" customFormat="1" ht="17.100000000000001" customHeight="1" x14ac:dyDescent="0.2">
      <c r="B27" s="111"/>
      <c r="C27" s="111"/>
      <c r="D27" s="174"/>
      <c r="E27" s="1" t="s">
        <v>48</v>
      </c>
      <c r="F27" s="2"/>
    </row>
    <row r="28" spans="2:6" s="102" customFormat="1" ht="17.100000000000001" customHeight="1" x14ac:dyDescent="0.2">
      <c r="B28" s="111"/>
      <c r="C28" s="111"/>
      <c r="D28" s="174"/>
      <c r="E28" s="1" t="s">
        <v>14</v>
      </c>
      <c r="F28" s="2"/>
    </row>
    <row r="29" spans="2:6" s="102" customFormat="1" ht="17.100000000000001" customHeight="1" x14ac:dyDescent="0.2">
      <c r="B29" s="111"/>
      <c r="C29" s="111"/>
      <c r="D29" s="174"/>
      <c r="E29" s="1" t="s">
        <v>0</v>
      </c>
      <c r="F29" s="2"/>
    </row>
    <row r="30" spans="2:6" s="102" customFormat="1" ht="17.100000000000001" customHeight="1" x14ac:dyDescent="0.2">
      <c r="B30" s="111"/>
      <c r="C30" s="111"/>
      <c r="D30" s="174"/>
      <c r="E30" s="3" t="s">
        <v>47</v>
      </c>
      <c r="F30" s="4">
        <f>SUM(F25:F29)</f>
        <v>0</v>
      </c>
    </row>
    <row r="31" spans="2:6" s="102" customFormat="1" ht="17.100000000000001" customHeight="1" x14ac:dyDescent="0.2">
      <c r="B31" s="111"/>
      <c r="C31" s="111"/>
      <c r="D31" s="173" t="s">
        <v>6</v>
      </c>
      <c r="E31" s="1" t="s">
        <v>50</v>
      </c>
      <c r="F31" s="2"/>
    </row>
    <row r="32" spans="2:6" s="102" customFormat="1" ht="17.100000000000001" customHeight="1" x14ac:dyDescent="0.2">
      <c r="B32" s="111"/>
      <c r="C32" s="111"/>
      <c r="D32" s="174"/>
      <c r="E32" s="1" t="s">
        <v>51</v>
      </c>
      <c r="F32" s="2"/>
    </row>
    <row r="33" spans="2:6" s="102" customFormat="1" ht="17.100000000000001" customHeight="1" x14ac:dyDescent="0.2">
      <c r="B33" s="111"/>
      <c r="C33" s="111"/>
      <c r="D33" s="174"/>
      <c r="E33" s="1" t="s">
        <v>9</v>
      </c>
      <c r="F33" s="2"/>
    </row>
    <row r="34" spans="2:6" s="102" customFormat="1" ht="17.100000000000001" customHeight="1" x14ac:dyDescent="0.2">
      <c r="B34" s="111"/>
      <c r="C34" s="111"/>
      <c r="D34" s="174"/>
      <c r="E34" s="1" t="s">
        <v>52</v>
      </c>
      <c r="F34" s="2"/>
    </row>
    <row r="35" spans="2:6" s="102" customFormat="1" ht="17.100000000000001" customHeight="1" x14ac:dyDescent="0.2">
      <c r="B35" s="111"/>
      <c r="C35" s="111"/>
      <c r="D35" s="174"/>
      <c r="E35" s="1" t="s">
        <v>0</v>
      </c>
      <c r="F35" s="2"/>
    </row>
    <row r="36" spans="2:6" s="102" customFormat="1" ht="17.100000000000001" customHeight="1" x14ac:dyDescent="0.2">
      <c r="B36" s="111"/>
      <c r="C36" s="111"/>
      <c r="D36" s="174"/>
      <c r="E36" s="3" t="s">
        <v>47</v>
      </c>
      <c r="F36" s="4">
        <f>SUM(F31:F35)</f>
        <v>0</v>
      </c>
    </row>
    <row r="37" spans="2:6" s="102" customFormat="1" ht="17.100000000000001" customHeight="1" x14ac:dyDescent="0.2">
      <c r="B37" s="111"/>
      <c r="C37" s="111"/>
      <c r="D37" s="173" t="s">
        <v>53</v>
      </c>
      <c r="E37" s="1" t="s">
        <v>54</v>
      </c>
      <c r="F37" s="2"/>
    </row>
    <row r="38" spans="2:6" s="102" customFormat="1" ht="17.100000000000001" customHeight="1" x14ac:dyDescent="0.2">
      <c r="B38" s="111"/>
      <c r="C38" s="111"/>
      <c r="D38" s="174"/>
      <c r="E38" s="1" t="s">
        <v>58</v>
      </c>
      <c r="F38" s="2"/>
    </row>
    <row r="39" spans="2:6" s="102" customFormat="1" ht="17.100000000000001" customHeight="1" x14ac:dyDescent="0.2">
      <c r="B39" s="111"/>
      <c r="C39" s="111"/>
      <c r="D39" s="174"/>
      <c r="E39" s="1" t="s">
        <v>5</v>
      </c>
      <c r="F39" s="2"/>
    </row>
    <row r="40" spans="2:6" s="102" customFormat="1" ht="17.100000000000001" customHeight="1" x14ac:dyDescent="0.2">
      <c r="B40" s="111"/>
      <c r="C40" s="111"/>
      <c r="D40" s="174"/>
      <c r="E40" s="1" t="s">
        <v>97</v>
      </c>
      <c r="F40" s="2"/>
    </row>
    <row r="41" spans="2:6" s="102" customFormat="1" ht="17.100000000000001" customHeight="1" x14ac:dyDescent="0.2">
      <c r="B41" s="111"/>
      <c r="C41" s="111"/>
      <c r="D41" s="174"/>
      <c r="E41" s="1" t="s">
        <v>10</v>
      </c>
      <c r="F41" s="2"/>
    </row>
    <row r="42" spans="2:6" s="102" customFormat="1" ht="17.100000000000001" customHeight="1" x14ac:dyDescent="0.2">
      <c r="B42" s="111"/>
      <c r="C42" s="111"/>
      <c r="D42" s="174"/>
      <c r="E42" s="1" t="s">
        <v>63</v>
      </c>
      <c r="F42" s="2"/>
    </row>
    <row r="43" spans="2:6" s="102" customFormat="1" ht="17.100000000000001" customHeight="1" x14ac:dyDescent="0.2">
      <c r="B43" s="111"/>
      <c r="C43" s="111"/>
      <c r="D43" s="183"/>
      <c r="E43" s="3" t="s">
        <v>47</v>
      </c>
      <c r="F43" s="4">
        <f>SUM(F37:F42)</f>
        <v>0</v>
      </c>
    </row>
    <row r="44" spans="2:6" s="108" customFormat="1" ht="17.100000000000001" customHeight="1" x14ac:dyDescent="0.2">
      <c r="B44" s="109"/>
      <c r="C44" s="109"/>
      <c r="D44" s="112"/>
      <c r="E44" s="113" t="s">
        <v>55</v>
      </c>
      <c r="F44" s="134">
        <f>SUM(F24+F30+F36+F43)</f>
        <v>0</v>
      </c>
    </row>
    <row r="45" spans="2:6" s="108" customFormat="1" ht="17.100000000000001" customHeight="1" x14ac:dyDescent="0.2">
      <c r="D45" s="115"/>
      <c r="E45" s="116"/>
      <c r="F45" s="117"/>
    </row>
    <row r="46" spans="2:6" s="102" customFormat="1" ht="17.100000000000001" customHeight="1" x14ac:dyDescent="0.2">
      <c r="B46" s="118" t="s">
        <v>64</v>
      </c>
      <c r="C46" s="119"/>
      <c r="D46" s="185" t="s">
        <v>65</v>
      </c>
      <c r="E46" s="185"/>
      <c r="F46" s="185"/>
    </row>
    <row r="47" spans="2:6" s="102" customFormat="1" ht="17.100000000000001" customHeight="1" x14ac:dyDescent="0.2">
      <c r="B47" s="103"/>
      <c r="C47" s="103"/>
      <c r="D47" s="173" t="s">
        <v>4</v>
      </c>
      <c r="E47" s="1" t="s">
        <v>21</v>
      </c>
      <c r="F47" s="2"/>
    </row>
    <row r="48" spans="2:6" s="102" customFormat="1" ht="17.100000000000001" customHeight="1" x14ac:dyDescent="0.2">
      <c r="B48" s="103"/>
      <c r="C48" s="103"/>
      <c r="D48" s="174"/>
      <c r="E48" s="1" t="s">
        <v>22</v>
      </c>
      <c r="F48" s="2"/>
    </row>
    <row r="49" spans="2:6" s="102" customFormat="1" ht="17.100000000000001" customHeight="1" x14ac:dyDescent="0.2">
      <c r="B49" s="103"/>
      <c r="C49" s="103"/>
      <c r="D49" s="174"/>
      <c r="E49" s="1" t="s">
        <v>23</v>
      </c>
      <c r="F49" s="2"/>
    </row>
    <row r="50" spans="2:6" s="102" customFormat="1" ht="17.100000000000001" customHeight="1" x14ac:dyDescent="0.2">
      <c r="B50" s="103"/>
      <c r="C50" s="103"/>
      <c r="D50" s="174"/>
      <c r="E50" s="1" t="s">
        <v>0</v>
      </c>
      <c r="F50" s="2"/>
    </row>
    <row r="51" spans="2:6" s="102" customFormat="1" ht="17.100000000000001" customHeight="1" x14ac:dyDescent="0.2">
      <c r="B51" s="103"/>
      <c r="C51" s="103"/>
      <c r="D51" s="174"/>
      <c r="E51" s="3" t="s">
        <v>47</v>
      </c>
      <c r="F51" s="4">
        <f>SUM(F47:F50)</f>
        <v>0</v>
      </c>
    </row>
    <row r="52" spans="2:6" s="102" customFormat="1" ht="17.100000000000001" customHeight="1" x14ac:dyDescent="0.2">
      <c r="B52" s="103"/>
      <c r="C52" s="103"/>
      <c r="D52" s="173" t="s">
        <v>7</v>
      </c>
      <c r="E52" s="1" t="s">
        <v>56</v>
      </c>
      <c r="F52" s="2"/>
    </row>
    <row r="53" spans="2:6" s="102" customFormat="1" ht="17.100000000000001" customHeight="1" x14ac:dyDescent="0.2">
      <c r="B53" s="103"/>
      <c r="C53" s="103"/>
      <c r="D53" s="174"/>
      <c r="E53" s="1" t="s">
        <v>8</v>
      </c>
      <c r="F53" s="2"/>
    </row>
    <row r="54" spans="2:6" s="102" customFormat="1" ht="17.100000000000001" customHeight="1" x14ac:dyDescent="0.2">
      <c r="B54" s="103"/>
      <c r="C54" s="103"/>
      <c r="D54" s="174"/>
      <c r="E54" s="3" t="s">
        <v>47</v>
      </c>
      <c r="F54" s="4">
        <f>SUM(F52:F53)</f>
        <v>0</v>
      </c>
    </row>
    <row r="55" spans="2:6" s="102" customFormat="1" ht="17.100000000000001" customHeight="1" x14ac:dyDescent="0.2">
      <c r="B55" s="103"/>
      <c r="C55" s="103"/>
      <c r="D55" s="173" t="s">
        <v>13</v>
      </c>
      <c r="E55" s="1" t="s">
        <v>17</v>
      </c>
      <c r="F55" s="2"/>
    </row>
    <row r="56" spans="2:6" s="102" customFormat="1" ht="17.100000000000001" customHeight="1" x14ac:dyDescent="0.2">
      <c r="B56" s="103"/>
      <c r="C56" s="103"/>
      <c r="D56" s="174"/>
      <c r="E56" s="1" t="s">
        <v>73</v>
      </c>
      <c r="F56" s="2"/>
    </row>
    <row r="57" spans="2:6" s="102" customFormat="1" ht="17.100000000000001" customHeight="1" x14ac:dyDescent="0.2">
      <c r="B57" s="103"/>
      <c r="C57" s="103"/>
      <c r="D57" s="174"/>
      <c r="E57" s="3" t="s">
        <v>47</v>
      </c>
      <c r="F57" s="4">
        <f>SUM(F55:F56)</f>
        <v>0</v>
      </c>
    </row>
    <row r="58" spans="2:6" s="102" customFormat="1" ht="17.100000000000001" customHeight="1" x14ac:dyDescent="0.2">
      <c r="B58" s="103"/>
      <c r="C58" s="103"/>
      <c r="D58" s="173" t="s">
        <v>72</v>
      </c>
      <c r="E58" s="1" t="s">
        <v>24</v>
      </c>
      <c r="F58" s="2"/>
    </row>
    <row r="59" spans="2:6" s="102" customFormat="1" ht="17.100000000000001" customHeight="1" x14ac:dyDescent="0.2">
      <c r="B59" s="103"/>
      <c r="C59" s="103"/>
      <c r="D59" s="174"/>
      <c r="E59" s="1" t="s">
        <v>25</v>
      </c>
      <c r="F59" s="2"/>
    </row>
    <row r="60" spans="2:6" s="102" customFormat="1" ht="17.100000000000001" customHeight="1" x14ac:dyDescent="0.2">
      <c r="B60" s="103"/>
      <c r="C60" s="103"/>
      <c r="D60" s="174"/>
      <c r="E60" s="1" t="s">
        <v>71</v>
      </c>
      <c r="F60" s="2"/>
    </row>
    <row r="61" spans="2:6" s="102" customFormat="1" ht="17.100000000000001" customHeight="1" x14ac:dyDescent="0.2">
      <c r="B61" s="103"/>
      <c r="C61" s="103"/>
      <c r="D61" s="174"/>
      <c r="E61" s="1" t="s">
        <v>70</v>
      </c>
      <c r="F61" s="2"/>
    </row>
    <row r="62" spans="2:6" s="102" customFormat="1" ht="17.100000000000001" customHeight="1" x14ac:dyDescent="0.2">
      <c r="B62" s="103"/>
      <c r="C62" s="103"/>
      <c r="D62" s="174"/>
      <c r="E62" s="3" t="s">
        <v>47</v>
      </c>
      <c r="F62" s="4">
        <f>SUM(F58:F61)</f>
        <v>0</v>
      </c>
    </row>
    <row r="63" spans="2:6" s="102" customFormat="1" ht="17.100000000000001" customHeight="1" x14ac:dyDescent="0.2">
      <c r="B63" s="103"/>
      <c r="C63" s="103"/>
      <c r="D63" s="173" t="s">
        <v>15</v>
      </c>
      <c r="E63" s="1" t="s">
        <v>16</v>
      </c>
      <c r="F63" s="2"/>
    </row>
    <row r="64" spans="2:6" s="102" customFormat="1" ht="17.100000000000001" customHeight="1" x14ac:dyDescent="0.2">
      <c r="B64" s="103"/>
      <c r="C64" s="103"/>
      <c r="D64" s="174"/>
      <c r="E64" s="1" t="s">
        <v>66</v>
      </c>
      <c r="F64" s="2"/>
    </row>
    <row r="65" spans="2:6" s="102" customFormat="1" ht="17.100000000000001" customHeight="1" x14ac:dyDescent="0.2">
      <c r="B65" s="103"/>
      <c r="C65" s="103"/>
      <c r="D65" s="174"/>
      <c r="E65" s="1" t="s">
        <v>26</v>
      </c>
      <c r="F65" s="2"/>
    </row>
    <row r="66" spans="2:6" s="102" customFormat="1" ht="17.100000000000001" customHeight="1" x14ac:dyDescent="0.2">
      <c r="B66" s="103"/>
      <c r="C66" s="103"/>
      <c r="D66" s="174"/>
      <c r="E66" s="3" t="s">
        <v>47</v>
      </c>
      <c r="F66" s="4">
        <f>SUM(F63:F65)</f>
        <v>0</v>
      </c>
    </row>
    <row r="67" spans="2:6" s="102" customFormat="1" ht="17.100000000000001" customHeight="1" x14ac:dyDescent="0.2">
      <c r="B67" s="103"/>
      <c r="C67" s="103"/>
      <c r="D67" s="173" t="s">
        <v>30</v>
      </c>
      <c r="E67" s="1" t="s">
        <v>69</v>
      </c>
      <c r="F67" s="2"/>
    </row>
    <row r="68" spans="2:6" s="102" customFormat="1" ht="17.100000000000001" customHeight="1" x14ac:dyDescent="0.2">
      <c r="B68" s="103"/>
      <c r="C68" s="103"/>
      <c r="D68" s="174"/>
      <c r="E68" s="1" t="s">
        <v>27</v>
      </c>
      <c r="F68" s="2"/>
    </row>
    <row r="69" spans="2:6" s="102" customFormat="1" ht="17.100000000000001" customHeight="1" x14ac:dyDescent="0.2">
      <c r="B69" s="103"/>
      <c r="C69" s="103"/>
      <c r="D69" s="174"/>
      <c r="E69" s="1" t="s">
        <v>67</v>
      </c>
      <c r="F69" s="2"/>
    </row>
    <row r="70" spans="2:6" s="102" customFormat="1" ht="17.100000000000001" customHeight="1" x14ac:dyDescent="0.2">
      <c r="B70" s="103"/>
      <c r="C70" s="103"/>
      <c r="D70" s="174"/>
      <c r="E70" s="3" t="s">
        <v>47</v>
      </c>
      <c r="F70" s="4">
        <f>SUM(F67:F69)</f>
        <v>0</v>
      </c>
    </row>
    <row r="71" spans="2:6" s="102" customFormat="1" ht="17.100000000000001" customHeight="1" x14ac:dyDescent="0.2">
      <c r="B71" s="109"/>
      <c r="C71" s="109"/>
      <c r="D71" s="112"/>
      <c r="E71" s="113" t="s">
        <v>77</v>
      </c>
      <c r="F71" s="129">
        <f>SUM(F51+F54+F57+F62+F66+F70)</f>
        <v>0</v>
      </c>
    </row>
    <row r="72" spans="2:6" s="108" customFormat="1" ht="17.100000000000001" customHeight="1" x14ac:dyDescent="0.2">
      <c r="D72" s="115"/>
      <c r="E72" s="115"/>
    </row>
    <row r="73" spans="2:6" s="102" customFormat="1" ht="17.100000000000001" customHeight="1" x14ac:dyDescent="0.2">
      <c r="B73" s="121" t="s">
        <v>74</v>
      </c>
      <c r="C73" s="109"/>
      <c r="D73" s="112"/>
      <c r="E73" s="113"/>
      <c r="F73" s="114"/>
    </row>
    <row r="74" spans="2:6" s="102" customFormat="1" ht="17.100000000000001" customHeight="1" x14ac:dyDescent="0.2">
      <c r="B74" s="103"/>
      <c r="C74" s="103"/>
      <c r="D74" s="122" t="s">
        <v>75</v>
      </c>
      <c r="E74" s="1"/>
      <c r="F74" s="2"/>
    </row>
    <row r="75" spans="2:6" s="102" customFormat="1" ht="17.100000000000001" customHeight="1" x14ac:dyDescent="0.2">
      <c r="B75" s="103"/>
      <c r="C75" s="103"/>
      <c r="D75" s="123" t="s">
        <v>33</v>
      </c>
      <c r="E75" s="1"/>
      <c r="F75" s="2"/>
    </row>
    <row r="76" spans="2:6" s="102" customFormat="1" ht="17.100000000000001" customHeight="1" x14ac:dyDescent="0.2">
      <c r="B76" s="103"/>
      <c r="C76" s="103"/>
      <c r="D76" s="124" t="s">
        <v>34</v>
      </c>
      <c r="E76" s="1"/>
      <c r="F76" s="2"/>
    </row>
    <row r="77" spans="2:6" s="102" customFormat="1" ht="17.100000000000001" customHeight="1" x14ac:dyDescent="0.2">
      <c r="B77" s="103"/>
      <c r="C77" s="103"/>
      <c r="D77" s="123" t="s">
        <v>35</v>
      </c>
      <c r="E77" s="1"/>
      <c r="F77" s="2"/>
    </row>
    <row r="78" spans="2:6" s="102" customFormat="1" ht="17.100000000000001" customHeight="1" x14ac:dyDescent="0.2">
      <c r="B78" s="103"/>
      <c r="C78" s="103"/>
      <c r="D78" s="124" t="s">
        <v>76</v>
      </c>
      <c r="E78" s="1"/>
      <c r="F78" s="2"/>
    </row>
    <row r="79" spans="2:6" s="102" customFormat="1" ht="17.100000000000001" customHeight="1" x14ac:dyDescent="0.2">
      <c r="B79" s="109"/>
      <c r="C79" s="109"/>
      <c r="D79" s="112"/>
      <c r="E79" s="113" t="s">
        <v>28</v>
      </c>
      <c r="F79" s="120">
        <f>SUM(F74:F78)</f>
        <v>0</v>
      </c>
    </row>
    <row r="80" spans="2:6" s="108" customFormat="1" ht="14.25" x14ac:dyDescent="0.2">
      <c r="D80" s="125"/>
    </row>
    <row r="81" spans="2:6" s="102" customFormat="1" ht="15" x14ac:dyDescent="0.2">
      <c r="B81" s="130" t="s">
        <v>79</v>
      </c>
      <c r="C81" s="131"/>
      <c r="D81" s="132"/>
      <c r="E81" s="133"/>
      <c r="F81" s="134"/>
    </row>
    <row r="82" spans="2:6" s="126" customFormat="1" ht="23.25" x14ac:dyDescent="0.2">
      <c r="B82" s="135" t="str">
        <f>F1</f>
        <v>Dezembro</v>
      </c>
      <c r="C82" s="131"/>
      <c r="D82" s="145" t="s">
        <v>38</v>
      </c>
      <c r="E82" s="175">
        <f>IF(F5I=info!$B$6,F9,0)</f>
        <v>0</v>
      </c>
      <c r="F82" s="176"/>
    </row>
    <row r="83" spans="2:6" s="126" customFormat="1" ht="23.25" x14ac:dyDescent="0.2">
      <c r="B83" s="135">
        <f>E1</f>
        <v>2019</v>
      </c>
      <c r="C83" s="131"/>
      <c r="D83" s="145" t="s">
        <v>80</v>
      </c>
      <c r="E83" s="177">
        <f>IF('RESUMO ANUAL'!$E$22=meses,F44+F71+F79,"erro")</f>
        <v>0</v>
      </c>
      <c r="F83" s="178"/>
    </row>
    <row r="84" spans="2:6" s="126" customFormat="1" ht="14.25" x14ac:dyDescent="0.2">
      <c r="B84" s="131"/>
      <c r="C84" s="131"/>
      <c r="D84" s="131"/>
      <c r="E84" s="131"/>
      <c r="F84" s="131"/>
    </row>
    <row r="85" spans="2:6" x14ac:dyDescent="0.2">
      <c r="B85" s="137"/>
      <c r="C85" s="137"/>
      <c r="D85" s="138"/>
      <c r="E85" s="139"/>
      <c r="F85" s="138"/>
    </row>
    <row r="86" spans="2:6" s="102" customFormat="1" ht="21.75" customHeight="1" x14ac:dyDescent="0.2">
      <c r="B86" s="146" t="s">
        <v>31</v>
      </c>
      <c r="C86" s="147" t="s">
        <v>81</v>
      </c>
      <c r="D86" s="148" t="str">
        <f>F1</f>
        <v>Dezembro</v>
      </c>
      <c r="E86" s="159">
        <f>E82-E83</f>
        <v>0</v>
      </c>
      <c r="F86" s="160"/>
    </row>
    <row r="87" spans="2:6" x14ac:dyDescent="0.2">
      <c r="B87" s="143"/>
      <c r="C87" s="143"/>
      <c r="D87" s="144"/>
      <c r="E87" s="161" t="str">
        <f>IF(E86&lt;0,"Orçamento Negativo",IF(E86=0,"Zerado",IF(E86&gt;0,"Orçamento Positivo"," -")))</f>
        <v>Zerado</v>
      </c>
      <c r="F87" s="161"/>
    </row>
  </sheetData>
  <sheetProtection selectLockedCells="1"/>
  <mergeCells count="20">
    <mergeCell ref="D52:D54"/>
    <mergeCell ref="B1:D1"/>
    <mergeCell ref="D3:F3"/>
    <mergeCell ref="B5:B7"/>
    <mergeCell ref="D11:F11"/>
    <mergeCell ref="D12:D24"/>
    <mergeCell ref="B13:B16"/>
    <mergeCell ref="D25:D30"/>
    <mergeCell ref="D31:D36"/>
    <mergeCell ref="D37:D43"/>
    <mergeCell ref="D46:F46"/>
    <mergeCell ref="D47:D51"/>
    <mergeCell ref="E86:F86"/>
    <mergeCell ref="E87:F87"/>
    <mergeCell ref="D55:D57"/>
    <mergeCell ref="D58:D62"/>
    <mergeCell ref="D63:D66"/>
    <mergeCell ref="D67:D70"/>
    <mergeCell ref="E82:F82"/>
    <mergeCell ref="E83:F83"/>
  </mergeCells>
  <conditionalFormatting sqref="E86:F86">
    <cfRule type="cellIs" dxfId="0" priority="1" operator="lessThan">
      <formula>1</formula>
    </cfRule>
  </conditionalFormatting>
  <dataValidations count="1">
    <dataValidation type="decimal" allowBlank="1" showInputMessage="1" showErrorMessage="1" sqref="F74:F78 F47:F70 F4:F8 F12:F43 E82" xr:uid="{00000000-0002-0000-0C00-000000000000}">
      <formula1>-9.99999999999999E+32</formula1>
      <formula2>9.99999999999999E+33</formula2>
    </dataValidation>
  </dataValidations>
  <pageMargins left="0.511811024" right="0.511811024" top="0.78740157499999996" bottom="0.78740157499999996" header="0.31496062000000002" footer="0.31496062000000002"/>
  <picture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B11"/>
  <sheetViews>
    <sheetView workbookViewId="0">
      <selection activeCell="L5" sqref="L5"/>
    </sheetView>
  </sheetViews>
  <sheetFormatPr defaultRowHeight="12.75" x14ac:dyDescent="0.2"/>
  <cols>
    <col min="1" max="1" width="9.140625" style="8"/>
    <col min="2" max="2" width="61.28515625" style="8" customWidth="1"/>
    <col min="3" max="16384" width="9.140625" style="8"/>
  </cols>
  <sheetData>
    <row r="2" spans="2:2" ht="33.75" x14ac:dyDescent="0.2">
      <c r="B2" s="56"/>
    </row>
    <row r="3" spans="2:2" ht="26.25" x14ac:dyDescent="0.2">
      <c r="B3" s="186" t="s">
        <v>102</v>
      </c>
    </row>
    <row r="5" spans="2:2" ht="35.25" x14ac:dyDescent="0.5">
      <c r="B5" s="191" t="s">
        <v>104</v>
      </c>
    </row>
    <row r="6" spans="2:2" ht="34.5" x14ac:dyDescent="0.45">
      <c r="B6" s="151"/>
    </row>
    <row r="7" spans="2:2" ht="15.75" x14ac:dyDescent="0.2">
      <c r="B7" s="187"/>
    </row>
    <row r="8" spans="2:2" x14ac:dyDescent="0.2">
      <c r="B8" s="188"/>
    </row>
    <row r="9" spans="2:2" x14ac:dyDescent="0.2">
      <c r="B9" s="188"/>
    </row>
    <row r="10" spans="2:2" x14ac:dyDescent="0.2">
      <c r="B10" s="189" t="s">
        <v>104</v>
      </c>
    </row>
    <row r="11" spans="2:2" x14ac:dyDescent="0.2">
      <c r="B11" s="190"/>
    </row>
  </sheetData>
  <sheetProtection algorithmName="SHA-512" hashValue="Yd2m2l6v3oqVbESCIlHre2FxrF7PyPhCrxUUlhKA8YliVBHYmatJya1iw3hrO+/Chtr0QxHjajKlBD8e21saXQ==" saltValue="fseiTfbvUA/KUGcuNoJeUg==" spinCount="100000" sheet="1" selectLockedCells="1"/>
  <hyperlinks>
    <hyperlink ref="B3" r:id="rId1" xr:uid="{00000000-0004-0000-0E00-000000000000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87"/>
  <sheetViews>
    <sheetView showGridLines="0" zoomScaleNormal="100" workbookViewId="0">
      <selection activeCell="H6" sqref="H6"/>
    </sheetView>
  </sheetViews>
  <sheetFormatPr defaultRowHeight="17.100000000000001" customHeight="1" x14ac:dyDescent="0.2"/>
  <cols>
    <col min="1" max="1" width="2.28515625" style="59" customWidth="1"/>
    <col min="2" max="2" width="25.140625" style="62" customWidth="1"/>
    <col min="3" max="3" width="4.5703125" style="62" bestFit="1" customWidth="1"/>
    <col min="4" max="4" width="29.140625" style="59" bestFit="1" customWidth="1"/>
    <col min="5" max="5" width="29.28515625" style="63" customWidth="1"/>
    <col min="6" max="6" width="21.28515625" style="59" customWidth="1"/>
    <col min="7" max="16384" width="9.140625" style="59"/>
  </cols>
  <sheetData>
    <row r="1" spans="2:7" ht="26.25" customHeight="1" x14ac:dyDescent="0.2">
      <c r="B1" s="167" t="s">
        <v>103</v>
      </c>
      <c r="C1" s="167"/>
      <c r="D1" s="167"/>
      <c r="E1" s="60">
        <f>'RESUMO ANUAL'!G1</f>
        <v>2019</v>
      </c>
      <c r="F1" s="61" t="str">
        <f>'RESUMO ANUAL'!B5</f>
        <v>Janeiro</v>
      </c>
    </row>
    <row r="2" spans="2:7" ht="18" x14ac:dyDescent="0.2">
      <c r="G2" s="64"/>
    </row>
    <row r="3" spans="2:7" s="64" customFormat="1" ht="17.100000000000001" customHeight="1" x14ac:dyDescent="0.2">
      <c r="B3" s="65" t="s">
        <v>18</v>
      </c>
      <c r="C3" s="66"/>
      <c r="D3" s="162"/>
      <c r="E3" s="162"/>
      <c r="F3" s="162"/>
    </row>
    <row r="4" spans="2:7" s="67" customFormat="1" ht="17.100000000000001" customHeight="1" x14ac:dyDescent="0.2">
      <c r="B4" s="68"/>
      <c r="C4" s="69"/>
      <c r="D4" s="70" t="s">
        <v>32</v>
      </c>
      <c r="E4" s="71"/>
      <c r="F4" s="72">
        <v>1000</v>
      </c>
    </row>
    <row r="5" spans="2:7" s="67" customFormat="1" ht="17.100000000000001" customHeight="1" x14ac:dyDescent="0.2">
      <c r="B5" s="166" t="s">
        <v>59</v>
      </c>
      <c r="C5" s="69"/>
      <c r="D5" s="70" t="s">
        <v>36</v>
      </c>
      <c r="E5" s="73" t="s">
        <v>60</v>
      </c>
      <c r="F5" s="72"/>
    </row>
    <row r="6" spans="2:7" s="67" customFormat="1" ht="17.100000000000001" customHeight="1" x14ac:dyDescent="0.2">
      <c r="B6" s="166"/>
      <c r="C6" s="69"/>
      <c r="D6" s="70" t="s">
        <v>37</v>
      </c>
      <c r="E6" s="71"/>
      <c r="F6" s="72"/>
    </row>
    <row r="7" spans="2:7" s="74" customFormat="1" ht="17.100000000000001" customHeight="1" x14ac:dyDescent="0.2">
      <c r="B7" s="166"/>
      <c r="C7" s="69"/>
      <c r="D7" s="70" t="s">
        <v>19</v>
      </c>
      <c r="E7" s="73" t="s">
        <v>40</v>
      </c>
      <c r="F7" s="72"/>
    </row>
    <row r="8" spans="2:7" s="74" customFormat="1" ht="17.100000000000001" customHeight="1" x14ac:dyDescent="0.2">
      <c r="B8" s="68"/>
      <c r="C8" s="69"/>
      <c r="D8" s="70" t="s">
        <v>0</v>
      </c>
      <c r="E8" s="73" t="s">
        <v>39</v>
      </c>
      <c r="F8" s="72"/>
    </row>
    <row r="9" spans="2:7" s="74" customFormat="1" ht="17.100000000000001" customHeight="1" x14ac:dyDescent="0.2">
      <c r="B9" s="193" t="s">
        <v>104</v>
      </c>
      <c r="C9" s="69"/>
      <c r="D9" s="75"/>
      <c r="E9" s="76" t="s">
        <v>38</v>
      </c>
      <c r="F9" s="128">
        <f>IF(Receitas=B9,SUM(F4:F8),0)</f>
        <v>1000</v>
      </c>
    </row>
    <row r="10" spans="2:7" s="74" customFormat="1" ht="17.100000000000001" customHeight="1" x14ac:dyDescent="0.2"/>
    <row r="11" spans="2:7" s="64" customFormat="1" ht="17.100000000000001" customHeight="1" x14ac:dyDescent="0.2">
      <c r="B11" s="65" t="s">
        <v>29</v>
      </c>
      <c r="C11" s="65"/>
      <c r="D11" s="163" t="s">
        <v>41</v>
      </c>
      <c r="E11" s="163"/>
      <c r="F11" s="163"/>
    </row>
    <row r="12" spans="2:7" s="67" customFormat="1" ht="17.100000000000001" customHeight="1" x14ac:dyDescent="0.2">
      <c r="B12" s="77"/>
      <c r="C12" s="77"/>
      <c r="D12" s="168" t="s">
        <v>44</v>
      </c>
      <c r="E12" s="78" t="s">
        <v>1</v>
      </c>
      <c r="F12" s="72">
        <v>123</v>
      </c>
    </row>
    <row r="13" spans="2:7" s="67" customFormat="1" ht="17.100000000000001" customHeight="1" x14ac:dyDescent="0.2">
      <c r="B13" s="171" t="s">
        <v>46</v>
      </c>
      <c r="C13" s="77"/>
      <c r="D13" s="169"/>
      <c r="E13" s="78" t="s">
        <v>42</v>
      </c>
      <c r="F13" s="72"/>
    </row>
    <row r="14" spans="2:7" s="67" customFormat="1" ht="17.100000000000001" customHeight="1" x14ac:dyDescent="0.2">
      <c r="B14" s="171"/>
      <c r="C14" s="77"/>
      <c r="D14" s="169"/>
      <c r="E14" s="78" t="s">
        <v>20</v>
      </c>
      <c r="F14" s="72"/>
    </row>
    <row r="15" spans="2:7" s="67" customFormat="1" ht="17.100000000000001" customHeight="1" x14ac:dyDescent="0.2">
      <c r="B15" s="171"/>
      <c r="C15" s="77"/>
      <c r="D15" s="169"/>
      <c r="E15" s="78" t="s">
        <v>11</v>
      </c>
      <c r="F15" s="72"/>
    </row>
    <row r="16" spans="2:7" s="67" customFormat="1" ht="17.100000000000001" customHeight="1" x14ac:dyDescent="0.2">
      <c r="B16" s="171"/>
      <c r="C16" s="77"/>
      <c r="D16" s="169"/>
      <c r="E16" s="78" t="s">
        <v>12</v>
      </c>
      <c r="F16" s="72"/>
    </row>
    <row r="17" spans="2:6" s="67" customFormat="1" ht="17.100000000000001" customHeight="1" x14ac:dyDescent="0.2">
      <c r="B17" s="77"/>
      <c r="C17" s="77"/>
      <c r="D17" s="169"/>
      <c r="E17" s="78" t="s">
        <v>61</v>
      </c>
      <c r="F17" s="72"/>
    </row>
    <row r="18" spans="2:6" s="67" customFormat="1" ht="17.100000000000001" customHeight="1" x14ac:dyDescent="0.2">
      <c r="B18" s="77"/>
      <c r="C18" s="77"/>
      <c r="D18" s="169"/>
      <c r="E18" s="78" t="s">
        <v>43</v>
      </c>
      <c r="F18" s="72"/>
    </row>
    <row r="19" spans="2:6" s="67" customFormat="1" ht="17.100000000000001" customHeight="1" x14ac:dyDescent="0.2">
      <c r="B19" s="77"/>
      <c r="C19" s="77"/>
      <c r="D19" s="169"/>
      <c r="E19" s="78" t="s">
        <v>45</v>
      </c>
      <c r="F19" s="72"/>
    </row>
    <row r="20" spans="2:6" s="67" customFormat="1" ht="17.100000000000001" customHeight="1" x14ac:dyDescent="0.2">
      <c r="B20" s="77"/>
      <c r="C20" s="77"/>
      <c r="D20" s="169"/>
      <c r="E20" s="78" t="s">
        <v>57</v>
      </c>
      <c r="F20" s="72"/>
    </row>
    <row r="21" spans="2:6" s="67" customFormat="1" ht="17.100000000000001" customHeight="1" x14ac:dyDescent="0.2">
      <c r="B21" s="77"/>
      <c r="C21" s="77"/>
      <c r="D21" s="169"/>
      <c r="E21" s="78" t="s">
        <v>62</v>
      </c>
      <c r="F21" s="72"/>
    </row>
    <row r="22" spans="2:6" s="67" customFormat="1" ht="17.100000000000001" customHeight="1" x14ac:dyDescent="0.2">
      <c r="B22" s="77"/>
      <c r="C22" s="77"/>
      <c r="D22" s="169"/>
      <c r="E22" s="78" t="s">
        <v>68</v>
      </c>
      <c r="F22" s="72"/>
    </row>
    <row r="23" spans="2:6" s="67" customFormat="1" ht="17.100000000000001" customHeight="1" x14ac:dyDescent="0.2">
      <c r="B23" s="77"/>
      <c r="C23" s="77"/>
      <c r="D23" s="169"/>
      <c r="E23" s="78" t="s">
        <v>63</v>
      </c>
      <c r="F23" s="72"/>
    </row>
    <row r="24" spans="2:6" s="67" customFormat="1" ht="17.100000000000001" customHeight="1" x14ac:dyDescent="0.2">
      <c r="B24" s="77"/>
      <c r="C24" s="77"/>
      <c r="D24" s="170"/>
      <c r="E24" s="79" t="s">
        <v>47</v>
      </c>
      <c r="F24" s="80">
        <f>SUM(F12:F23)</f>
        <v>123</v>
      </c>
    </row>
    <row r="25" spans="2:6" s="67" customFormat="1" ht="17.100000000000001" customHeight="1" x14ac:dyDescent="0.2">
      <c r="B25" s="77"/>
      <c r="C25" s="77"/>
      <c r="D25" s="168" t="s">
        <v>2</v>
      </c>
      <c r="E25" s="78" t="s">
        <v>3</v>
      </c>
      <c r="F25" s="72"/>
    </row>
    <row r="26" spans="2:6" s="67" customFormat="1" ht="17.100000000000001" customHeight="1" x14ac:dyDescent="0.2">
      <c r="B26" s="77"/>
      <c r="C26" s="77"/>
      <c r="D26" s="169"/>
      <c r="E26" s="78" t="s">
        <v>49</v>
      </c>
      <c r="F26" s="72"/>
    </row>
    <row r="27" spans="2:6" s="67" customFormat="1" ht="17.100000000000001" customHeight="1" x14ac:dyDescent="0.2">
      <c r="B27" s="77"/>
      <c r="C27" s="77"/>
      <c r="D27" s="169"/>
      <c r="E27" s="78" t="s">
        <v>48</v>
      </c>
      <c r="F27" s="72"/>
    </row>
    <row r="28" spans="2:6" s="67" customFormat="1" ht="17.100000000000001" customHeight="1" x14ac:dyDescent="0.2">
      <c r="B28" s="77"/>
      <c r="C28" s="77"/>
      <c r="D28" s="169"/>
      <c r="E28" s="78" t="s">
        <v>14</v>
      </c>
      <c r="F28" s="72"/>
    </row>
    <row r="29" spans="2:6" s="67" customFormat="1" ht="17.100000000000001" customHeight="1" x14ac:dyDescent="0.2">
      <c r="B29" s="77"/>
      <c r="C29" s="77"/>
      <c r="D29" s="169"/>
      <c r="E29" s="78" t="s">
        <v>0</v>
      </c>
      <c r="F29" s="72"/>
    </row>
    <row r="30" spans="2:6" s="67" customFormat="1" ht="17.100000000000001" customHeight="1" x14ac:dyDescent="0.2">
      <c r="B30" s="77"/>
      <c r="C30" s="77"/>
      <c r="D30" s="169"/>
      <c r="E30" s="79" t="s">
        <v>47</v>
      </c>
      <c r="F30" s="80">
        <f>SUM(F25:F29)</f>
        <v>0</v>
      </c>
    </row>
    <row r="31" spans="2:6" s="67" customFormat="1" ht="17.100000000000001" customHeight="1" x14ac:dyDescent="0.2">
      <c r="B31" s="77"/>
      <c r="C31" s="77"/>
      <c r="D31" s="168" t="s">
        <v>6</v>
      </c>
      <c r="E31" s="78" t="s">
        <v>50</v>
      </c>
      <c r="F31" s="72"/>
    </row>
    <row r="32" spans="2:6" s="67" customFormat="1" ht="17.100000000000001" customHeight="1" x14ac:dyDescent="0.2">
      <c r="B32" s="77"/>
      <c r="C32" s="77"/>
      <c r="D32" s="169"/>
      <c r="E32" s="78" t="s">
        <v>51</v>
      </c>
      <c r="F32" s="72"/>
    </row>
    <row r="33" spans="2:6" s="67" customFormat="1" ht="17.100000000000001" customHeight="1" x14ac:dyDescent="0.2">
      <c r="B33" s="77"/>
      <c r="C33" s="77"/>
      <c r="D33" s="169"/>
      <c r="E33" s="78" t="s">
        <v>9</v>
      </c>
      <c r="F33" s="72"/>
    </row>
    <row r="34" spans="2:6" s="67" customFormat="1" ht="17.100000000000001" customHeight="1" x14ac:dyDescent="0.2">
      <c r="B34" s="77"/>
      <c r="C34" s="77"/>
      <c r="D34" s="169"/>
      <c r="E34" s="78" t="s">
        <v>52</v>
      </c>
      <c r="F34" s="72"/>
    </row>
    <row r="35" spans="2:6" s="67" customFormat="1" ht="17.100000000000001" customHeight="1" x14ac:dyDescent="0.2">
      <c r="B35" s="77"/>
      <c r="C35" s="77"/>
      <c r="D35" s="169"/>
      <c r="E35" s="78" t="s">
        <v>0</v>
      </c>
      <c r="F35" s="72"/>
    </row>
    <row r="36" spans="2:6" s="67" customFormat="1" ht="17.100000000000001" customHeight="1" x14ac:dyDescent="0.2">
      <c r="B36" s="77"/>
      <c r="C36" s="77"/>
      <c r="D36" s="169"/>
      <c r="E36" s="79" t="s">
        <v>47</v>
      </c>
      <c r="F36" s="80">
        <f>SUM(F31:F35)</f>
        <v>0</v>
      </c>
    </row>
    <row r="37" spans="2:6" s="67" customFormat="1" ht="17.100000000000001" customHeight="1" x14ac:dyDescent="0.2">
      <c r="B37" s="77"/>
      <c r="C37" s="77"/>
      <c r="D37" s="168" t="s">
        <v>53</v>
      </c>
      <c r="E37" s="78" t="s">
        <v>54</v>
      </c>
      <c r="F37" s="72"/>
    </row>
    <row r="38" spans="2:6" s="67" customFormat="1" ht="17.100000000000001" customHeight="1" x14ac:dyDescent="0.2">
      <c r="B38" s="77"/>
      <c r="C38" s="77"/>
      <c r="D38" s="169"/>
      <c r="E38" s="78" t="s">
        <v>58</v>
      </c>
      <c r="F38" s="72"/>
    </row>
    <row r="39" spans="2:6" s="67" customFormat="1" ht="17.100000000000001" customHeight="1" x14ac:dyDescent="0.2">
      <c r="B39" s="77"/>
      <c r="C39" s="77"/>
      <c r="D39" s="169"/>
      <c r="E39" s="78" t="s">
        <v>5</v>
      </c>
      <c r="F39" s="72"/>
    </row>
    <row r="40" spans="2:6" s="67" customFormat="1" ht="17.100000000000001" customHeight="1" x14ac:dyDescent="0.2">
      <c r="B40" s="77"/>
      <c r="C40" s="77"/>
      <c r="D40" s="169"/>
      <c r="E40" s="78" t="s">
        <v>97</v>
      </c>
      <c r="F40" s="72"/>
    </row>
    <row r="41" spans="2:6" s="67" customFormat="1" ht="17.100000000000001" customHeight="1" x14ac:dyDescent="0.2">
      <c r="B41" s="77"/>
      <c r="C41" s="77"/>
      <c r="D41" s="169"/>
      <c r="E41" s="78" t="s">
        <v>10</v>
      </c>
      <c r="F41" s="72"/>
    </row>
    <row r="42" spans="2:6" s="67" customFormat="1" ht="17.100000000000001" customHeight="1" x14ac:dyDescent="0.2">
      <c r="B42" s="77"/>
      <c r="C42" s="77"/>
      <c r="D42" s="169"/>
      <c r="E42" s="78" t="s">
        <v>63</v>
      </c>
      <c r="F42" s="72"/>
    </row>
    <row r="43" spans="2:6" s="67" customFormat="1" ht="17.100000000000001" customHeight="1" x14ac:dyDescent="0.2">
      <c r="B43" s="77"/>
      <c r="C43" s="77"/>
      <c r="D43" s="170"/>
      <c r="E43" s="79" t="s">
        <v>47</v>
      </c>
      <c r="F43" s="80">
        <f>SUM(F37:F42)</f>
        <v>0</v>
      </c>
    </row>
    <row r="44" spans="2:6" s="74" customFormat="1" ht="17.100000000000001" customHeight="1" x14ac:dyDescent="0.2">
      <c r="B44" s="75"/>
      <c r="C44" s="75"/>
      <c r="D44" s="81"/>
      <c r="E44" s="82" t="s">
        <v>55</v>
      </c>
      <c r="F44" s="129">
        <f>SUM(F24+F30+F36+F43)</f>
        <v>123</v>
      </c>
    </row>
    <row r="45" spans="2:6" s="74" customFormat="1" ht="17.100000000000001" customHeight="1" x14ac:dyDescent="0.2">
      <c r="D45" s="84"/>
      <c r="E45" s="85"/>
      <c r="F45" s="86"/>
    </row>
    <row r="46" spans="2:6" s="67" customFormat="1" ht="17.100000000000001" customHeight="1" x14ac:dyDescent="0.2">
      <c r="B46" s="87" t="s">
        <v>64</v>
      </c>
      <c r="C46" s="88"/>
      <c r="D46" s="172" t="s">
        <v>65</v>
      </c>
      <c r="E46" s="172"/>
      <c r="F46" s="172"/>
    </row>
    <row r="47" spans="2:6" s="67" customFormat="1" ht="17.100000000000001" customHeight="1" x14ac:dyDescent="0.2">
      <c r="B47" s="68"/>
      <c r="C47" s="68"/>
      <c r="D47" s="168" t="s">
        <v>4</v>
      </c>
      <c r="E47" s="78" t="s">
        <v>21</v>
      </c>
      <c r="F47" s="72"/>
    </row>
    <row r="48" spans="2:6" s="67" customFormat="1" ht="17.100000000000001" customHeight="1" x14ac:dyDescent="0.2">
      <c r="B48" s="68"/>
      <c r="C48" s="68"/>
      <c r="D48" s="169"/>
      <c r="E48" s="78" t="s">
        <v>22</v>
      </c>
      <c r="F48" s="72"/>
    </row>
    <row r="49" spans="2:6" s="67" customFormat="1" ht="17.100000000000001" customHeight="1" x14ac:dyDescent="0.2">
      <c r="B49" s="68"/>
      <c r="C49" s="68"/>
      <c r="D49" s="169"/>
      <c r="E49" s="78" t="s">
        <v>23</v>
      </c>
      <c r="F49" s="72"/>
    </row>
    <row r="50" spans="2:6" s="67" customFormat="1" ht="17.100000000000001" customHeight="1" x14ac:dyDescent="0.2">
      <c r="B50" s="68"/>
      <c r="C50" s="68"/>
      <c r="D50" s="169"/>
      <c r="E50" s="78" t="s">
        <v>0</v>
      </c>
      <c r="F50" s="72"/>
    </row>
    <row r="51" spans="2:6" s="67" customFormat="1" ht="17.100000000000001" customHeight="1" x14ac:dyDescent="0.2">
      <c r="B51" s="68"/>
      <c r="C51" s="68"/>
      <c r="D51" s="169"/>
      <c r="E51" s="79" t="s">
        <v>47</v>
      </c>
      <c r="F51" s="80">
        <f>SUM(F47:F50)</f>
        <v>0</v>
      </c>
    </row>
    <row r="52" spans="2:6" s="67" customFormat="1" ht="17.100000000000001" customHeight="1" x14ac:dyDescent="0.2">
      <c r="B52" s="68"/>
      <c r="C52" s="68"/>
      <c r="D52" s="168" t="s">
        <v>7</v>
      </c>
      <c r="E52" s="78" t="s">
        <v>56</v>
      </c>
      <c r="F52" s="72"/>
    </row>
    <row r="53" spans="2:6" s="67" customFormat="1" ht="17.100000000000001" customHeight="1" x14ac:dyDescent="0.2">
      <c r="B53" s="68"/>
      <c r="C53" s="68"/>
      <c r="D53" s="169"/>
      <c r="E53" s="78" t="s">
        <v>8</v>
      </c>
      <c r="F53" s="72"/>
    </row>
    <row r="54" spans="2:6" s="67" customFormat="1" ht="17.100000000000001" customHeight="1" x14ac:dyDescent="0.2">
      <c r="B54" s="68"/>
      <c r="C54" s="68"/>
      <c r="D54" s="169"/>
      <c r="E54" s="79" t="s">
        <v>47</v>
      </c>
      <c r="F54" s="80">
        <f>SUM(F52:F53)</f>
        <v>0</v>
      </c>
    </row>
    <row r="55" spans="2:6" s="67" customFormat="1" ht="17.100000000000001" customHeight="1" x14ac:dyDescent="0.2">
      <c r="B55" s="68"/>
      <c r="C55" s="68"/>
      <c r="D55" s="168" t="s">
        <v>13</v>
      </c>
      <c r="E55" s="78" t="s">
        <v>17</v>
      </c>
      <c r="F55" s="72"/>
    </row>
    <row r="56" spans="2:6" s="67" customFormat="1" ht="17.100000000000001" customHeight="1" x14ac:dyDescent="0.2">
      <c r="B56" s="68"/>
      <c r="C56" s="68"/>
      <c r="D56" s="169"/>
      <c r="E56" s="78" t="s">
        <v>73</v>
      </c>
      <c r="F56" s="72"/>
    </row>
    <row r="57" spans="2:6" s="67" customFormat="1" ht="17.100000000000001" customHeight="1" x14ac:dyDescent="0.2">
      <c r="B57" s="68"/>
      <c r="C57" s="68"/>
      <c r="D57" s="169"/>
      <c r="E57" s="79" t="s">
        <v>47</v>
      </c>
      <c r="F57" s="80">
        <f>SUM(F55:F56)</f>
        <v>0</v>
      </c>
    </row>
    <row r="58" spans="2:6" s="67" customFormat="1" ht="17.100000000000001" customHeight="1" x14ac:dyDescent="0.2">
      <c r="B58" s="68"/>
      <c r="C58" s="68"/>
      <c r="D58" s="168" t="s">
        <v>72</v>
      </c>
      <c r="E58" s="78" t="s">
        <v>24</v>
      </c>
      <c r="F58" s="72"/>
    </row>
    <row r="59" spans="2:6" s="67" customFormat="1" ht="17.100000000000001" customHeight="1" x14ac:dyDescent="0.2">
      <c r="B59" s="68"/>
      <c r="C59" s="68"/>
      <c r="D59" s="169"/>
      <c r="E59" s="78" t="s">
        <v>25</v>
      </c>
      <c r="F59" s="72"/>
    </row>
    <row r="60" spans="2:6" s="67" customFormat="1" ht="17.100000000000001" customHeight="1" x14ac:dyDescent="0.2">
      <c r="B60" s="68"/>
      <c r="C60" s="68"/>
      <c r="D60" s="169"/>
      <c r="E60" s="78" t="s">
        <v>71</v>
      </c>
      <c r="F60" s="72"/>
    </row>
    <row r="61" spans="2:6" s="67" customFormat="1" ht="17.100000000000001" customHeight="1" x14ac:dyDescent="0.2">
      <c r="B61" s="68"/>
      <c r="C61" s="68"/>
      <c r="D61" s="169"/>
      <c r="E61" s="78" t="s">
        <v>70</v>
      </c>
      <c r="F61" s="72"/>
    </row>
    <row r="62" spans="2:6" s="67" customFormat="1" ht="17.100000000000001" customHeight="1" x14ac:dyDescent="0.2">
      <c r="B62" s="68"/>
      <c r="C62" s="68"/>
      <c r="D62" s="169"/>
      <c r="E62" s="79" t="s">
        <v>47</v>
      </c>
      <c r="F62" s="80">
        <f>SUM(F58:F61)</f>
        <v>0</v>
      </c>
    </row>
    <row r="63" spans="2:6" s="67" customFormat="1" ht="17.100000000000001" customHeight="1" x14ac:dyDescent="0.2">
      <c r="B63" s="68"/>
      <c r="C63" s="68"/>
      <c r="D63" s="168" t="s">
        <v>15</v>
      </c>
      <c r="E63" s="78" t="s">
        <v>16</v>
      </c>
      <c r="F63" s="72"/>
    </row>
    <row r="64" spans="2:6" s="67" customFormat="1" ht="17.100000000000001" customHeight="1" x14ac:dyDescent="0.2">
      <c r="B64" s="68"/>
      <c r="C64" s="68"/>
      <c r="D64" s="169"/>
      <c r="E64" s="78" t="s">
        <v>66</v>
      </c>
      <c r="F64" s="72"/>
    </row>
    <row r="65" spans="2:6" s="67" customFormat="1" ht="17.100000000000001" customHeight="1" x14ac:dyDescent="0.2">
      <c r="B65" s="68"/>
      <c r="C65" s="68"/>
      <c r="D65" s="169"/>
      <c r="E65" s="78" t="s">
        <v>26</v>
      </c>
      <c r="F65" s="72"/>
    </row>
    <row r="66" spans="2:6" s="67" customFormat="1" ht="17.100000000000001" customHeight="1" x14ac:dyDescent="0.2">
      <c r="B66" s="68"/>
      <c r="C66" s="68"/>
      <c r="D66" s="169"/>
      <c r="E66" s="79" t="s">
        <v>47</v>
      </c>
      <c r="F66" s="80">
        <f>SUM(F63:F65)</f>
        <v>0</v>
      </c>
    </row>
    <row r="67" spans="2:6" s="67" customFormat="1" ht="17.100000000000001" customHeight="1" x14ac:dyDescent="0.2">
      <c r="B67" s="68"/>
      <c r="C67" s="68"/>
      <c r="D67" s="168" t="s">
        <v>30</v>
      </c>
      <c r="E67" s="78" t="s">
        <v>69</v>
      </c>
      <c r="F67" s="72"/>
    </row>
    <row r="68" spans="2:6" s="67" customFormat="1" ht="17.100000000000001" customHeight="1" x14ac:dyDescent="0.2">
      <c r="B68" s="68"/>
      <c r="C68" s="68"/>
      <c r="D68" s="169"/>
      <c r="E68" s="78" t="s">
        <v>27</v>
      </c>
      <c r="F68" s="72"/>
    </row>
    <row r="69" spans="2:6" s="67" customFormat="1" ht="17.100000000000001" customHeight="1" x14ac:dyDescent="0.2">
      <c r="B69" s="68"/>
      <c r="C69" s="68"/>
      <c r="D69" s="169"/>
      <c r="E69" s="78" t="s">
        <v>67</v>
      </c>
      <c r="F69" s="72"/>
    </row>
    <row r="70" spans="2:6" s="67" customFormat="1" ht="17.100000000000001" customHeight="1" x14ac:dyDescent="0.2">
      <c r="B70" s="68"/>
      <c r="C70" s="68"/>
      <c r="D70" s="169"/>
      <c r="E70" s="79" t="s">
        <v>47</v>
      </c>
      <c r="F70" s="80">
        <f>SUM(F67:F69)</f>
        <v>0</v>
      </c>
    </row>
    <row r="71" spans="2:6" s="67" customFormat="1" ht="17.100000000000001" customHeight="1" x14ac:dyDescent="0.2">
      <c r="B71" s="75"/>
      <c r="C71" s="75"/>
      <c r="D71" s="81"/>
      <c r="E71" s="82" t="s">
        <v>77</v>
      </c>
      <c r="F71" s="129">
        <f>SUM(F51+F54+F57+F62+F66+F70)</f>
        <v>0</v>
      </c>
    </row>
    <row r="72" spans="2:6" s="74" customFormat="1" ht="17.100000000000001" customHeight="1" x14ac:dyDescent="0.2">
      <c r="D72" s="84"/>
      <c r="E72" s="84"/>
    </row>
    <row r="73" spans="2:6" s="67" customFormat="1" ht="17.100000000000001" customHeight="1" x14ac:dyDescent="0.2">
      <c r="B73" s="89" t="s">
        <v>74</v>
      </c>
      <c r="C73" s="75"/>
      <c r="D73" s="81"/>
      <c r="E73" s="82"/>
      <c r="F73" s="90"/>
    </row>
    <row r="74" spans="2:6" s="67" customFormat="1" ht="17.100000000000001" customHeight="1" x14ac:dyDescent="0.2">
      <c r="B74" s="68"/>
      <c r="C74" s="68"/>
      <c r="D74" s="91" t="s">
        <v>75</v>
      </c>
      <c r="E74" s="78"/>
      <c r="F74" s="72"/>
    </row>
    <row r="75" spans="2:6" s="67" customFormat="1" ht="17.100000000000001" customHeight="1" x14ac:dyDescent="0.2">
      <c r="B75" s="68"/>
      <c r="C75" s="68"/>
      <c r="D75" s="92" t="s">
        <v>33</v>
      </c>
      <c r="E75" s="78"/>
      <c r="F75" s="72"/>
    </row>
    <row r="76" spans="2:6" s="67" customFormat="1" ht="17.100000000000001" customHeight="1" x14ac:dyDescent="0.2">
      <c r="B76" s="68"/>
      <c r="C76" s="68"/>
      <c r="D76" s="93" t="s">
        <v>34</v>
      </c>
      <c r="E76" s="78"/>
      <c r="F76" s="72"/>
    </row>
    <row r="77" spans="2:6" s="67" customFormat="1" ht="17.100000000000001" customHeight="1" x14ac:dyDescent="0.2">
      <c r="B77" s="68"/>
      <c r="C77" s="68"/>
      <c r="D77" s="92" t="s">
        <v>35</v>
      </c>
      <c r="E77" s="78"/>
      <c r="F77" s="72"/>
    </row>
    <row r="78" spans="2:6" s="67" customFormat="1" ht="17.100000000000001" customHeight="1" x14ac:dyDescent="0.2">
      <c r="B78" s="68"/>
      <c r="C78" s="68"/>
      <c r="D78" s="93" t="s">
        <v>76</v>
      </c>
      <c r="E78" s="78"/>
      <c r="F78" s="72"/>
    </row>
    <row r="79" spans="2:6" s="67" customFormat="1" ht="17.100000000000001" customHeight="1" x14ac:dyDescent="0.2">
      <c r="B79" s="75"/>
      <c r="C79" s="75"/>
      <c r="D79" s="81"/>
      <c r="E79" s="82" t="s">
        <v>28</v>
      </c>
      <c r="F79" s="83">
        <f>SUM(F74:F78)</f>
        <v>0</v>
      </c>
    </row>
    <row r="80" spans="2:6" s="74" customFormat="1" ht="17.100000000000001" customHeight="1" x14ac:dyDescent="0.2">
      <c r="D80" s="94"/>
    </row>
    <row r="81" spans="2:6" s="67" customFormat="1" ht="17.100000000000001" customHeight="1" x14ac:dyDescent="0.2">
      <c r="B81" s="130" t="s">
        <v>79</v>
      </c>
      <c r="C81" s="131"/>
      <c r="D81" s="132"/>
      <c r="E81" s="133"/>
      <c r="F81" s="134"/>
    </row>
    <row r="82" spans="2:6" s="95" customFormat="1" ht="21.95" customHeight="1" x14ac:dyDescent="0.2">
      <c r="B82" s="135" t="str">
        <f>F1</f>
        <v>Janeiro</v>
      </c>
      <c r="C82" s="131"/>
      <c r="D82" s="136" t="s">
        <v>38</v>
      </c>
      <c r="E82" s="164">
        <f>IF(F5I=info!$B$6,F9,0)</f>
        <v>0</v>
      </c>
      <c r="F82" s="165"/>
    </row>
    <row r="83" spans="2:6" s="95" customFormat="1" ht="21.95" customHeight="1" x14ac:dyDescent="0.2">
      <c r="B83" s="135">
        <f>E1</f>
        <v>2019</v>
      </c>
      <c r="C83" s="131"/>
      <c r="D83" s="136" t="s">
        <v>80</v>
      </c>
      <c r="E83" s="157">
        <f>IF('RESUMO ANUAL'!$E$22=meses,F44+F71+F79,"erro")</f>
        <v>123</v>
      </c>
      <c r="F83" s="158"/>
    </row>
    <row r="84" spans="2:6" s="95" customFormat="1" ht="14.25" x14ac:dyDescent="0.2">
      <c r="B84" s="131"/>
      <c r="C84" s="131"/>
      <c r="D84" s="131"/>
      <c r="E84" s="131"/>
      <c r="F84" s="131"/>
    </row>
    <row r="85" spans="2:6" ht="21.95" customHeight="1" x14ac:dyDescent="0.2">
      <c r="B85" s="137"/>
      <c r="C85" s="137"/>
      <c r="D85" s="138"/>
      <c r="E85" s="139"/>
      <c r="F85" s="138"/>
    </row>
    <row r="86" spans="2:6" s="67" customFormat="1" ht="21.95" customHeight="1" x14ac:dyDescent="0.2">
      <c r="B86" s="140" t="s">
        <v>31</v>
      </c>
      <c r="C86" s="141" t="s">
        <v>81</v>
      </c>
      <c r="D86" s="142" t="str">
        <f>F1</f>
        <v>Janeiro</v>
      </c>
      <c r="E86" s="159">
        <f>E82-E83</f>
        <v>-123</v>
      </c>
      <c r="F86" s="160"/>
    </row>
    <row r="87" spans="2:6" ht="17.100000000000001" customHeight="1" x14ac:dyDescent="0.2">
      <c r="B87" s="143"/>
      <c r="C87" s="143"/>
      <c r="D87" s="144"/>
      <c r="E87" s="161" t="str">
        <f>IF(E86&lt;0,"Orçamento Negativo",IF(E86=0,"Zerado",IF(E86&gt;0,"Orçamento Positivo"," -")))</f>
        <v>Orçamento Negativo</v>
      </c>
      <c r="F87" s="161"/>
    </row>
  </sheetData>
  <sheetProtection algorithmName="SHA-512" hashValue="RlwIoXEm6crFafWN+LmLmRamAmPpiIol+mRixLjil2udw0qESb38IfXdz20E2M8cXqCzE943rYiqZ4NkEqh9mA==" saltValue="hrmF8SLksclxZH5GdWveuQ==" spinCount="100000" sheet="1" formatCells="0" formatColumns="0" formatRows="0" insertColumns="0" insertRows="0" insertHyperlinks="0" deleteColumns="0" deleteRows="0" sort="0" autoFilter="0" pivotTables="0"/>
  <mergeCells count="20">
    <mergeCell ref="B5:B7"/>
    <mergeCell ref="B1:D1"/>
    <mergeCell ref="D67:D70"/>
    <mergeCell ref="D37:D43"/>
    <mergeCell ref="D47:D51"/>
    <mergeCell ref="D52:D54"/>
    <mergeCell ref="D55:D57"/>
    <mergeCell ref="D58:D62"/>
    <mergeCell ref="B13:B16"/>
    <mergeCell ref="D25:D30"/>
    <mergeCell ref="D46:F46"/>
    <mergeCell ref="D63:D66"/>
    <mergeCell ref="D12:D24"/>
    <mergeCell ref="D31:D36"/>
    <mergeCell ref="E83:F83"/>
    <mergeCell ref="E86:F86"/>
    <mergeCell ref="E87:F87"/>
    <mergeCell ref="D3:F3"/>
    <mergeCell ref="D11:F11"/>
    <mergeCell ref="E82:F82"/>
  </mergeCells>
  <phoneticPr fontId="0" type="noConversion"/>
  <conditionalFormatting sqref="E86:F86">
    <cfRule type="cellIs" dxfId="11" priority="1" operator="lessThan">
      <formula>1</formula>
    </cfRule>
  </conditionalFormatting>
  <dataValidations count="1">
    <dataValidation type="decimal" allowBlank="1" showInputMessage="1" showErrorMessage="1" sqref="E82 F47:F70 F4:F8 F12:F43 F74:F78" xr:uid="{00000000-0002-0000-0100-000000000000}">
      <formula1>-9.99999999999999E+32</formula1>
      <formula2>9.99999999999999E+33</formula2>
    </dataValidation>
  </dataValidations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87"/>
  <sheetViews>
    <sheetView workbookViewId="0">
      <selection activeCell="I11" sqref="I11"/>
    </sheetView>
  </sheetViews>
  <sheetFormatPr defaultRowHeight="17.100000000000001" customHeight="1" x14ac:dyDescent="0.2"/>
  <cols>
    <col min="1" max="1" width="2.28515625" style="57" customWidth="1"/>
    <col min="2" max="2" width="25.140625" style="58" customWidth="1"/>
    <col min="3" max="3" width="4.5703125" style="58" bestFit="1" customWidth="1"/>
    <col min="4" max="4" width="29.140625" style="57" bestFit="1" customWidth="1"/>
    <col min="5" max="5" width="29.28515625" style="98" customWidth="1"/>
    <col min="6" max="6" width="21.28515625" style="57" customWidth="1"/>
    <col min="7" max="16384" width="9.140625" style="57"/>
  </cols>
  <sheetData>
    <row r="1" spans="2:7" ht="26.25" customHeight="1" x14ac:dyDescent="0.2">
      <c r="B1" s="179" t="s">
        <v>103</v>
      </c>
      <c r="C1" s="179"/>
      <c r="D1" s="179"/>
      <c r="E1" s="96">
        <f>'RESUMO ANUAL'!G1</f>
        <v>2019</v>
      </c>
      <c r="F1" s="97" t="str">
        <f>'RESUMO ANUAL'!B6</f>
        <v>Fevereiro</v>
      </c>
    </row>
    <row r="2" spans="2:7" ht="18" x14ac:dyDescent="0.2">
      <c r="G2" s="99"/>
    </row>
    <row r="3" spans="2:7" s="99" customFormat="1" ht="17.100000000000001" customHeight="1" x14ac:dyDescent="0.2">
      <c r="B3" s="100" t="s">
        <v>18</v>
      </c>
      <c r="C3" s="101"/>
      <c r="D3" s="180"/>
      <c r="E3" s="180"/>
      <c r="F3" s="180"/>
    </row>
    <row r="4" spans="2:7" s="102" customFormat="1" ht="17.100000000000001" customHeight="1" x14ac:dyDescent="0.2">
      <c r="B4" s="103"/>
      <c r="C4" s="104"/>
      <c r="D4" s="105" t="s">
        <v>32</v>
      </c>
      <c r="E4" s="106"/>
      <c r="F4" s="2"/>
    </row>
    <row r="5" spans="2:7" s="102" customFormat="1" ht="17.100000000000001" customHeight="1" x14ac:dyDescent="0.2">
      <c r="B5" s="181" t="s">
        <v>59</v>
      </c>
      <c r="C5" s="104"/>
      <c r="D5" s="105" t="s">
        <v>36</v>
      </c>
      <c r="E5" s="107" t="s">
        <v>60</v>
      </c>
      <c r="F5" s="2"/>
    </row>
    <row r="6" spans="2:7" s="102" customFormat="1" ht="17.100000000000001" customHeight="1" x14ac:dyDescent="0.2">
      <c r="B6" s="181"/>
      <c r="C6" s="104"/>
      <c r="D6" s="105" t="s">
        <v>37</v>
      </c>
      <c r="E6" s="106"/>
      <c r="F6" s="2"/>
    </row>
    <row r="7" spans="2:7" s="108" customFormat="1" ht="17.100000000000001" customHeight="1" x14ac:dyDescent="0.2">
      <c r="B7" s="181"/>
      <c r="C7" s="104"/>
      <c r="D7" s="105" t="s">
        <v>19</v>
      </c>
      <c r="E7" s="107" t="s">
        <v>40</v>
      </c>
      <c r="F7" s="2"/>
    </row>
    <row r="8" spans="2:7" s="108" customFormat="1" ht="17.100000000000001" customHeight="1" x14ac:dyDescent="0.2">
      <c r="B8" s="103"/>
      <c r="C8" s="104"/>
      <c r="D8" s="105" t="s">
        <v>0</v>
      </c>
      <c r="E8" s="107" t="s">
        <v>39</v>
      </c>
      <c r="F8" s="2"/>
    </row>
    <row r="9" spans="2:7" s="108" customFormat="1" ht="17.100000000000001" customHeight="1" x14ac:dyDescent="0.2">
      <c r="B9" s="192" t="s">
        <v>104</v>
      </c>
      <c r="C9" s="104"/>
      <c r="D9" s="109"/>
      <c r="E9" s="110" t="s">
        <v>38</v>
      </c>
      <c r="F9" s="128">
        <f>IF(Receitas=B9,SUM(F4:F8),0)</f>
        <v>0</v>
      </c>
    </row>
    <row r="10" spans="2:7" s="108" customFormat="1" ht="17.100000000000001" customHeight="1" x14ac:dyDescent="0.2"/>
    <row r="11" spans="2:7" s="99" customFormat="1" ht="17.100000000000001" customHeight="1" x14ac:dyDescent="0.2">
      <c r="B11" s="100" t="s">
        <v>29</v>
      </c>
      <c r="C11" s="100"/>
      <c r="D11" s="182" t="s">
        <v>41</v>
      </c>
      <c r="E11" s="182"/>
      <c r="F11" s="182"/>
    </row>
    <row r="12" spans="2:7" s="102" customFormat="1" ht="17.100000000000001" customHeight="1" x14ac:dyDescent="0.2">
      <c r="B12" s="111"/>
      <c r="C12" s="111"/>
      <c r="D12" s="173" t="s">
        <v>44</v>
      </c>
      <c r="E12" s="1" t="s">
        <v>1</v>
      </c>
      <c r="F12" s="2"/>
    </row>
    <row r="13" spans="2:7" s="102" customFormat="1" ht="17.100000000000001" customHeight="1" x14ac:dyDescent="0.2">
      <c r="B13" s="184" t="s">
        <v>46</v>
      </c>
      <c r="C13" s="111"/>
      <c r="D13" s="174"/>
      <c r="E13" s="1" t="s">
        <v>42</v>
      </c>
      <c r="F13" s="2"/>
    </row>
    <row r="14" spans="2:7" s="102" customFormat="1" ht="17.100000000000001" customHeight="1" x14ac:dyDescent="0.2">
      <c r="B14" s="184"/>
      <c r="C14" s="111"/>
      <c r="D14" s="174"/>
      <c r="E14" s="1" t="s">
        <v>20</v>
      </c>
      <c r="F14" s="2"/>
    </row>
    <row r="15" spans="2:7" s="102" customFormat="1" ht="17.100000000000001" customHeight="1" x14ac:dyDescent="0.2">
      <c r="B15" s="184"/>
      <c r="C15" s="111"/>
      <c r="D15" s="174"/>
      <c r="E15" s="1" t="s">
        <v>11</v>
      </c>
      <c r="F15" s="2"/>
    </row>
    <row r="16" spans="2:7" s="102" customFormat="1" ht="17.100000000000001" customHeight="1" x14ac:dyDescent="0.2">
      <c r="B16" s="184"/>
      <c r="C16" s="111"/>
      <c r="D16" s="174"/>
      <c r="E16" s="1" t="s">
        <v>12</v>
      </c>
      <c r="F16" s="2"/>
    </row>
    <row r="17" spans="2:6" s="102" customFormat="1" ht="17.100000000000001" customHeight="1" x14ac:dyDescent="0.2">
      <c r="B17" s="111"/>
      <c r="C17" s="111"/>
      <c r="D17" s="174"/>
      <c r="E17" s="1" t="s">
        <v>61</v>
      </c>
      <c r="F17" s="2"/>
    </row>
    <row r="18" spans="2:6" s="102" customFormat="1" ht="17.100000000000001" customHeight="1" x14ac:dyDescent="0.2">
      <c r="B18" s="111"/>
      <c r="C18" s="111"/>
      <c r="D18" s="174"/>
      <c r="E18" s="1" t="s">
        <v>43</v>
      </c>
      <c r="F18" s="2"/>
    </row>
    <row r="19" spans="2:6" s="102" customFormat="1" ht="17.100000000000001" customHeight="1" x14ac:dyDescent="0.2">
      <c r="B19" s="111"/>
      <c r="C19" s="111"/>
      <c r="D19" s="174"/>
      <c r="E19" s="1" t="s">
        <v>45</v>
      </c>
      <c r="F19" s="2"/>
    </row>
    <row r="20" spans="2:6" s="102" customFormat="1" ht="17.100000000000001" customHeight="1" x14ac:dyDescent="0.2">
      <c r="B20" s="111"/>
      <c r="C20" s="111"/>
      <c r="D20" s="174"/>
      <c r="E20" s="1" t="s">
        <v>57</v>
      </c>
      <c r="F20" s="2"/>
    </row>
    <row r="21" spans="2:6" s="102" customFormat="1" ht="17.100000000000001" customHeight="1" x14ac:dyDescent="0.2">
      <c r="B21" s="111"/>
      <c r="C21" s="111"/>
      <c r="D21" s="174"/>
      <c r="E21" s="1" t="s">
        <v>62</v>
      </c>
      <c r="F21" s="2"/>
    </row>
    <row r="22" spans="2:6" s="102" customFormat="1" ht="17.100000000000001" customHeight="1" x14ac:dyDescent="0.2">
      <c r="B22" s="111"/>
      <c r="C22" s="111"/>
      <c r="D22" s="174"/>
      <c r="E22" s="1" t="s">
        <v>68</v>
      </c>
      <c r="F22" s="2"/>
    </row>
    <row r="23" spans="2:6" s="102" customFormat="1" ht="17.100000000000001" customHeight="1" x14ac:dyDescent="0.2">
      <c r="B23" s="111"/>
      <c r="C23" s="111"/>
      <c r="D23" s="174"/>
      <c r="E23" s="1" t="s">
        <v>63</v>
      </c>
      <c r="F23" s="2"/>
    </row>
    <row r="24" spans="2:6" s="102" customFormat="1" ht="17.100000000000001" customHeight="1" x14ac:dyDescent="0.2">
      <c r="B24" s="111"/>
      <c r="C24" s="111"/>
      <c r="D24" s="183"/>
      <c r="E24" s="3" t="s">
        <v>47</v>
      </c>
      <c r="F24" s="4">
        <f>SUM(F12:F23)</f>
        <v>0</v>
      </c>
    </row>
    <row r="25" spans="2:6" s="102" customFormat="1" ht="17.100000000000001" customHeight="1" x14ac:dyDescent="0.2">
      <c r="B25" s="111"/>
      <c r="C25" s="111"/>
      <c r="D25" s="173" t="s">
        <v>2</v>
      </c>
      <c r="E25" s="1" t="s">
        <v>3</v>
      </c>
      <c r="F25" s="2"/>
    </row>
    <row r="26" spans="2:6" s="102" customFormat="1" ht="17.100000000000001" customHeight="1" x14ac:dyDescent="0.2">
      <c r="B26" s="111"/>
      <c r="C26" s="111"/>
      <c r="D26" s="174"/>
      <c r="E26" s="1" t="s">
        <v>49</v>
      </c>
      <c r="F26" s="2"/>
    </row>
    <row r="27" spans="2:6" s="102" customFormat="1" ht="17.100000000000001" customHeight="1" x14ac:dyDescent="0.2">
      <c r="B27" s="111"/>
      <c r="C27" s="111"/>
      <c r="D27" s="174"/>
      <c r="E27" s="1" t="s">
        <v>48</v>
      </c>
      <c r="F27" s="2"/>
    </row>
    <row r="28" spans="2:6" s="102" customFormat="1" ht="17.100000000000001" customHeight="1" x14ac:dyDescent="0.2">
      <c r="B28" s="111"/>
      <c r="C28" s="111"/>
      <c r="D28" s="174"/>
      <c r="E28" s="1" t="s">
        <v>14</v>
      </c>
      <c r="F28" s="2"/>
    </row>
    <row r="29" spans="2:6" s="102" customFormat="1" ht="17.100000000000001" customHeight="1" x14ac:dyDescent="0.2">
      <c r="B29" s="111"/>
      <c r="C29" s="111"/>
      <c r="D29" s="174"/>
      <c r="E29" s="1" t="s">
        <v>0</v>
      </c>
      <c r="F29" s="2"/>
    </row>
    <row r="30" spans="2:6" s="102" customFormat="1" ht="17.100000000000001" customHeight="1" x14ac:dyDescent="0.2">
      <c r="B30" s="111"/>
      <c r="C30" s="111"/>
      <c r="D30" s="174"/>
      <c r="E30" s="3" t="s">
        <v>47</v>
      </c>
      <c r="F30" s="4">
        <f>SUM(F25:F29)</f>
        <v>0</v>
      </c>
    </row>
    <row r="31" spans="2:6" s="102" customFormat="1" ht="17.100000000000001" customHeight="1" x14ac:dyDescent="0.2">
      <c r="B31" s="111"/>
      <c r="C31" s="111"/>
      <c r="D31" s="173" t="s">
        <v>6</v>
      </c>
      <c r="E31" s="1" t="s">
        <v>50</v>
      </c>
      <c r="F31" s="2"/>
    </row>
    <row r="32" spans="2:6" s="102" customFormat="1" ht="17.100000000000001" customHeight="1" x14ac:dyDescent="0.2">
      <c r="B32" s="111"/>
      <c r="C32" s="111"/>
      <c r="D32" s="174"/>
      <c r="E32" s="1" t="s">
        <v>51</v>
      </c>
      <c r="F32" s="2"/>
    </row>
    <row r="33" spans="2:6" s="102" customFormat="1" ht="17.100000000000001" customHeight="1" x14ac:dyDescent="0.2">
      <c r="B33" s="111"/>
      <c r="C33" s="111"/>
      <c r="D33" s="174"/>
      <c r="E33" s="1" t="s">
        <v>9</v>
      </c>
      <c r="F33" s="2"/>
    </row>
    <row r="34" spans="2:6" s="102" customFormat="1" ht="17.100000000000001" customHeight="1" x14ac:dyDescent="0.2">
      <c r="B34" s="111"/>
      <c r="C34" s="111"/>
      <c r="D34" s="174"/>
      <c r="E34" s="1" t="s">
        <v>52</v>
      </c>
      <c r="F34" s="2"/>
    </row>
    <row r="35" spans="2:6" s="102" customFormat="1" ht="17.100000000000001" customHeight="1" x14ac:dyDescent="0.2">
      <c r="B35" s="111"/>
      <c r="C35" s="111"/>
      <c r="D35" s="174"/>
      <c r="E35" s="1" t="s">
        <v>0</v>
      </c>
      <c r="F35" s="2"/>
    </row>
    <row r="36" spans="2:6" s="102" customFormat="1" ht="17.100000000000001" customHeight="1" x14ac:dyDescent="0.2">
      <c r="B36" s="111"/>
      <c r="C36" s="111"/>
      <c r="D36" s="174"/>
      <c r="E36" s="3" t="s">
        <v>47</v>
      </c>
      <c r="F36" s="4">
        <f>SUM(F31:F35)</f>
        <v>0</v>
      </c>
    </row>
    <row r="37" spans="2:6" s="102" customFormat="1" ht="17.100000000000001" customHeight="1" x14ac:dyDescent="0.2">
      <c r="B37" s="111"/>
      <c r="C37" s="111"/>
      <c r="D37" s="173" t="s">
        <v>53</v>
      </c>
      <c r="E37" s="1" t="s">
        <v>54</v>
      </c>
      <c r="F37" s="2"/>
    </row>
    <row r="38" spans="2:6" s="102" customFormat="1" ht="17.100000000000001" customHeight="1" x14ac:dyDescent="0.2">
      <c r="B38" s="111"/>
      <c r="C38" s="111"/>
      <c r="D38" s="174"/>
      <c r="E38" s="1" t="s">
        <v>58</v>
      </c>
      <c r="F38" s="2"/>
    </row>
    <row r="39" spans="2:6" s="102" customFormat="1" ht="17.100000000000001" customHeight="1" x14ac:dyDescent="0.2">
      <c r="B39" s="111"/>
      <c r="C39" s="111"/>
      <c r="D39" s="174"/>
      <c r="E39" s="1" t="s">
        <v>5</v>
      </c>
      <c r="F39" s="2"/>
    </row>
    <row r="40" spans="2:6" s="102" customFormat="1" ht="17.100000000000001" customHeight="1" x14ac:dyDescent="0.2">
      <c r="B40" s="111"/>
      <c r="C40" s="111"/>
      <c r="D40" s="174"/>
      <c r="E40" s="1" t="s">
        <v>97</v>
      </c>
      <c r="F40" s="2"/>
    </row>
    <row r="41" spans="2:6" s="102" customFormat="1" ht="17.100000000000001" customHeight="1" x14ac:dyDescent="0.2">
      <c r="B41" s="111"/>
      <c r="C41" s="111"/>
      <c r="D41" s="174"/>
      <c r="E41" s="1" t="s">
        <v>10</v>
      </c>
      <c r="F41" s="2"/>
    </row>
    <row r="42" spans="2:6" s="102" customFormat="1" ht="17.100000000000001" customHeight="1" x14ac:dyDescent="0.2">
      <c r="B42" s="111"/>
      <c r="C42" s="111"/>
      <c r="D42" s="174"/>
      <c r="E42" s="1" t="s">
        <v>63</v>
      </c>
      <c r="F42" s="2"/>
    </row>
    <row r="43" spans="2:6" s="102" customFormat="1" ht="17.100000000000001" customHeight="1" x14ac:dyDescent="0.2">
      <c r="B43" s="111"/>
      <c r="C43" s="111"/>
      <c r="D43" s="183"/>
      <c r="E43" s="3" t="s">
        <v>47</v>
      </c>
      <c r="F43" s="4">
        <f>SUM(F37:F42)</f>
        <v>0</v>
      </c>
    </row>
    <row r="44" spans="2:6" s="108" customFormat="1" ht="17.100000000000001" customHeight="1" x14ac:dyDescent="0.2">
      <c r="B44" s="109"/>
      <c r="C44" s="109"/>
      <c r="D44" s="112"/>
      <c r="E44" s="113" t="s">
        <v>55</v>
      </c>
      <c r="F44" s="134">
        <f>SUM(F24+F30+F36+F43)</f>
        <v>0</v>
      </c>
    </row>
    <row r="45" spans="2:6" s="108" customFormat="1" ht="17.100000000000001" customHeight="1" x14ac:dyDescent="0.2">
      <c r="D45" s="115"/>
      <c r="E45" s="116"/>
      <c r="F45" s="117"/>
    </row>
    <row r="46" spans="2:6" s="102" customFormat="1" ht="17.100000000000001" customHeight="1" x14ac:dyDescent="0.2">
      <c r="B46" s="118" t="s">
        <v>64</v>
      </c>
      <c r="C46" s="119"/>
      <c r="D46" s="185" t="s">
        <v>65</v>
      </c>
      <c r="E46" s="185"/>
      <c r="F46" s="185"/>
    </row>
    <row r="47" spans="2:6" s="102" customFormat="1" ht="17.100000000000001" customHeight="1" x14ac:dyDescent="0.2">
      <c r="B47" s="103"/>
      <c r="C47" s="103"/>
      <c r="D47" s="173" t="s">
        <v>4</v>
      </c>
      <c r="E47" s="1" t="s">
        <v>21</v>
      </c>
      <c r="F47" s="2"/>
    </row>
    <row r="48" spans="2:6" s="102" customFormat="1" ht="17.100000000000001" customHeight="1" x14ac:dyDescent="0.2">
      <c r="B48" s="103"/>
      <c r="C48" s="103"/>
      <c r="D48" s="174"/>
      <c r="E48" s="1" t="s">
        <v>22</v>
      </c>
      <c r="F48" s="2"/>
    </row>
    <row r="49" spans="2:6" s="102" customFormat="1" ht="17.100000000000001" customHeight="1" x14ac:dyDescent="0.2">
      <c r="B49" s="103"/>
      <c r="C49" s="103"/>
      <c r="D49" s="174"/>
      <c r="E49" s="1" t="s">
        <v>23</v>
      </c>
      <c r="F49" s="2"/>
    </row>
    <row r="50" spans="2:6" s="102" customFormat="1" ht="17.100000000000001" customHeight="1" x14ac:dyDescent="0.2">
      <c r="B50" s="103"/>
      <c r="C50" s="103"/>
      <c r="D50" s="174"/>
      <c r="E50" s="1" t="s">
        <v>0</v>
      </c>
      <c r="F50" s="2"/>
    </row>
    <row r="51" spans="2:6" s="102" customFormat="1" ht="17.100000000000001" customHeight="1" x14ac:dyDescent="0.2">
      <c r="B51" s="103"/>
      <c r="C51" s="103"/>
      <c r="D51" s="174"/>
      <c r="E51" s="3" t="s">
        <v>47</v>
      </c>
      <c r="F51" s="4">
        <f>SUM(F47:F50)</f>
        <v>0</v>
      </c>
    </row>
    <row r="52" spans="2:6" s="102" customFormat="1" ht="17.100000000000001" customHeight="1" x14ac:dyDescent="0.2">
      <c r="B52" s="103"/>
      <c r="C52" s="103"/>
      <c r="D52" s="173" t="s">
        <v>7</v>
      </c>
      <c r="E52" s="1" t="s">
        <v>56</v>
      </c>
      <c r="F52" s="2"/>
    </row>
    <row r="53" spans="2:6" s="102" customFormat="1" ht="17.100000000000001" customHeight="1" x14ac:dyDescent="0.2">
      <c r="B53" s="103"/>
      <c r="C53" s="103"/>
      <c r="D53" s="174"/>
      <c r="E53" s="1" t="s">
        <v>8</v>
      </c>
      <c r="F53" s="2"/>
    </row>
    <row r="54" spans="2:6" s="102" customFormat="1" ht="17.100000000000001" customHeight="1" x14ac:dyDescent="0.2">
      <c r="B54" s="103"/>
      <c r="C54" s="103"/>
      <c r="D54" s="174"/>
      <c r="E54" s="3" t="s">
        <v>47</v>
      </c>
      <c r="F54" s="4">
        <f>SUM(F52:F53)</f>
        <v>0</v>
      </c>
    </row>
    <row r="55" spans="2:6" s="102" customFormat="1" ht="17.100000000000001" customHeight="1" x14ac:dyDescent="0.2">
      <c r="B55" s="103"/>
      <c r="C55" s="103"/>
      <c r="D55" s="173" t="s">
        <v>13</v>
      </c>
      <c r="E55" s="1" t="s">
        <v>17</v>
      </c>
      <c r="F55" s="2"/>
    </row>
    <row r="56" spans="2:6" s="102" customFormat="1" ht="17.100000000000001" customHeight="1" x14ac:dyDescent="0.2">
      <c r="B56" s="103"/>
      <c r="C56" s="103"/>
      <c r="D56" s="174"/>
      <c r="E56" s="1" t="s">
        <v>73</v>
      </c>
      <c r="F56" s="2"/>
    </row>
    <row r="57" spans="2:6" s="102" customFormat="1" ht="17.100000000000001" customHeight="1" x14ac:dyDescent="0.2">
      <c r="B57" s="103"/>
      <c r="C57" s="103"/>
      <c r="D57" s="174"/>
      <c r="E57" s="3" t="s">
        <v>47</v>
      </c>
      <c r="F57" s="4">
        <f>SUM(F55:F56)</f>
        <v>0</v>
      </c>
    </row>
    <row r="58" spans="2:6" s="102" customFormat="1" ht="17.100000000000001" customHeight="1" x14ac:dyDescent="0.2">
      <c r="B58" s="103"/>
      <c r="C58" s="103"/>
      <c r="D58" s="173" t="s">
        <v>72</v>
      </c>
      <c r="E58" s="1" t="s">
        <v>24</v>
      </c>
      <c r="F58" s="2"/>
    </row>
    <row r="59" spans="2:6" s="102" customFormat="1" ht="17.100000000000001" customHeight="1" x14ac:dyDescent="0.2">
      <c r="B59" s="103"/>
      <c r="C59" s="103"/>
      <c r="D59" s="174"/>
      <c r="E59" s="1" t="s">
        <v>25</v>
      </c>
      <c r="F59" s="2"/>
    </row>
    <row r="60" spans="2:6" s="102" customFormat="1" ht="17.100000000000001" customHeight="1" x14ac:dyDescent="0.2">
      <c r="B60" s="103"/>
      <c r="C60" s="103"/>
      <c r="D60" s="174"/>
      <c r="E60" s="1" t="s">
        <v>71</v>
      </c>
      <c r="F60" s="2"/>
    </row>
    <row r="61" spans="2:6" s="102" customFormat="1" ht="17.100000000000001" customHeight="1" x14ac:dyDescent="0.2">
      <c r="B61" s="103"/>
      <c r="C61" s="103"/>
      <c r="D61" s="174"/>
      <c r="E61" s="1" t="s">
        <v>70</v>
      </c>
      <c r="F61" s="2"/>
    </row>
    <row r="62" spans="2:6" s="102" customFormat="1" ht="17.100000000000001" customHeight="1" x14ac:dyDescent="0.2">
      <c r="B62" s="103"/>
      <c r="C62" s="103"/>
      <c r="D62" s="174"/>
      <c r="E62" s="3" t="s">
        <v>47</v>
      </c>
      <c r="F62" s="4">
        <f>SUM(F58:F61)</f>
        <v>0</v>
      </c>
    </row>
    <row r="63" spans="2:6" s="102" customFormat="1" ht="17.100000000000001" customHeight="1" x14ac:dyDescent="0.2">
      <c r="B63" s="103"/>
      <c r="C63" s="103"/>
      <c r="D63" s="173" t="s">
        <v>15</v>
      </c>
      <c r="E63" s="1" t="s">
        <v>16</v>
      </c>
      <c r="F63" s="2"/>
    </row>
    <row r="64" spans="2:6" s="102" customFormat="1" ht="17.100000000000001" customHeight="1" x14ac:dyDescent="0.2">
      <c r="B64" s="103"/>
      <c r="C64" s="103"/>
      <c r="D64" s="174"/>
      <c r="E64" s="1" t="s">
        <v>66</v>
      </c>
      <c r="F64" s="2"/>
    </row>
    <row r="65" spans="2:6" s="102" customFormat="1" ht="17.100000000000001" customHeight="1" x14ac:dyDescent="0.2">
      <c r="B65" s="103"/>
      <c r="C65" s="103"/>
      <c r="D65" s="174"/>
      <c r="E65" s="1" t="s">
        <v>26</v>
      </c>
      <c r="F65" s="2"/>
    </row>
    <row r="66" spans="2:6" s="102" customFormat="1" ht="17.100000000000001" customHeight="1" x14ac:dyDescent="0.2">
      <c r="B66" s="103"/>
      <c r="C66" s="103"/>
      <c r="D66" s="174"/>
      <c r="E66" s="3" t="s">
        <v>47</v>
      </c>
      <c r="F66" s="4">
        <f>SUM(F63:F65)</f>
        <v>0</v>
      </c>
    </row>
    <row r="67" spans="2:6" s="102" customFormat="1" ht="17.100000000000001" customHeight="1" x14ac:dyDescent="0.2">
      <c r="B67" s="103"/>
      <c r="C67" s="103"/>
      <c r="D67" s="173" t="s">
        <v>30</v>
      </c>
      <c r="E67" s="1" t="s">
        <v>69</v>
      </c>
      <c r="F67" s="2"/>
    </row>
    <row r="68" spans="2:6" s="102" customFormat="1" ht="17.100000000000001" customHeight="1" x14ac:dyDescent="0.2">
      <c r="B68" s="103"/>
      <c r="C68" s="103"/>
      <c r="D68" s="174"/>
      <c r="E68" s="1" t="s">
        <v>27</v>
      </c>
      <c r="F68" s="2"/>
    </row>
    <row r="69" spans="2:6" s="102" customFormat="1" ht="17.100000000000001" customHeight="1" x14ac:dyDescent="0.2">
      <c r="B69" s="103"/>
      <c r="C69" s="103"/>
      <c r="D69" s="174"/>
      <c r="E69" s="1" t="s">
        <v>67</v>
      </c>
      <c r="F69" s="2"/>
    </row>
    <row r="70" spans="2:6" s="102" customFormat="1" ht="17.100000000000001" customHeight="1" x14ac:dyDescent="0.2">
      <c r="B70" s="103"/>
      <c r="C70" s="103"/>
      <c r="D70" s="174"/>
      <c r="E70" s="3" t="s">
        <v>47</v>
      </c>
      <c r="F70" s="4">
        <f>SUM(F67:F69)</f>
        <v>0</v>
      </c>
    </row>
    <row r="71" spans="2:6" s="102" customFormat="1" ht="17.100000000000001" customHeight="1" x14ac:dyDescent="0.2">
      <c r="B71" s="109"/>
      <c r="C71" s="109"/>
      <c r="D71" s="112"/>
      <c r="E71" s="113" t="s">
        <v>77</v>
      </c>
      <c r="F71" s="129">
        <f>SUM(F51+F54+F57+F62+F66+F70)</f>
        <v>0</v>
      </c>
    </row>
    <row r="72" spans="2:6" s="108" customFormat="1" ht="17.100000000000001" customHeight="1" x14ac:dyDescent="0.2">
      <c r="D72" s="115"/>
      <c r="E72" s="115"/>
    </row>
    <row r="73" spans="2:6" s="102" customFormat="1" ht="17.100000000000001" customHeight="1" x14ac:dyDescent="0.2">
      <c r="B73" s="121" t="s">
        <v>74</v>
      </c>
      <c r="C73" s="109"/>
      <c r="D73" s="112"/>
      <c r="E73" s="113"/>
      <c r="F73" s="114"/>
    </row>
    <row r="74" spans="2:6" s="102" customFormat="1" ht="17.100000000000001" customHeight="1" x14ac:dyDescent="0.2">
      <c r="B74" s="103"/>
      <c r="C74" s="103"/>
      <c r="D74" s="122" t="s">
        <v>75</v>
      </c>
      <c r="E74" s="1"/>
      <c r="F74" s="2"/>
    </row>
    <row r="75" spans="2:6" s="102" customFormat="1" ht="17.100000000000001" customHeight="1" x14ac:dyDescent="0.2">
      <c r="B75" s="103"/>
      <c r="C75" s="103"/>
      <c r="D75" s="123" t="s">
        <v>33</v>
      </c>
      <c r="E75" s="1"/>
      <c r="F75" s="2"/>
    </row>
    <row r="76" spans="2:6" s="102" customFormat="1" ht="17.100000000000001" customHeight="1" x14ac:dyDescent="0.2">
      <c r="B76" s="103"/>
      <c r="C76" s="103"/>
      <c r="D76" s="124" t="s">
        <v>34</v>
      </c>
      <c r="E76" s="1"/>
      <c r="F76" s="2"/>
    </row>
    <row r="77" spans="2:6" s="102" customFormat="1" ht="17.100000000000001" customHeight="1" x14ac:dyDescent="0.2">
      <c r="B77" s="103"/>
      <c r="C77" s="103"/>
      <c r="D77" s="123" t="s">
        <v>35</v>
      </c>
      <c r="E77" s="1"/>
      <c r="F77" s="2"/>
    </row>
    <row r="78" spans="2:6" s="102" customFormat="1" ht="17.100000000000001" customHeight="1" x14ac:dyDescent="0.2">
      <c r="B78" s="103"/>
      <c r="C78" s="103"/>
      <c r="D78" s="124" t="s">
        <v>76</v>
      </c>
      <c r="E78" s="1"/>
      <c r="F78" s="2"/>
    </row>
    <row r="79" spans="2:6" s="102" customFormat="1" ht="17.100000000000001" customHeight="1" x14ac:dyDescent="0.2">
      <c r="B79" s="109"/>
      <c r="C79" s="109"/>
      <c r="D79" s="112"/>
      <c r="E79" s="113" t="s">
        <v>28</v>
      </c>
      <c r="F79" s="120">
        <f>SUM(F74:F78)</f>
        <v>0</v>
      </c>
    </row>
    <row r="80" spans="2:6" s="108" customFormat="1" ht="17.100000000000001" customHeight="1" x14ac:dyDescent="0.2">
      <c r="D80" s="125"/>
    </row>
    <row r="81" spans="2:6" s="102" customFormat="1" ht="17.100000000000001" customHeight="1" x14ac:dyDescent="0.2">
      <c r="B81" s="130" t="s">
        <v>79</v>
      </c>
      <c r="C81" s="131"/>
      <c r="D81" s="132"/>
      <c r="E81" s="133"/>
      <c r="F81" s="134"/>
    </row>
    <row r="82" spans="2:6" s="126" customFormat="1" ht="21.95" customHeight="1" x14ac:dyDescent="0.2">
      <c r="B82" s="135" t="str">
        <f>F1</f>
        <v>Fevereiro</v>
      </c>
      <c r="C82" s="131"/>
      <c r="D82" s="145" t="s">
        <v>38</v>
      </c>
      <c r="E82" s="175">
        <f>IF(F5I=info!$B$6,F9,0)</f>
        <v>0</v>
      </c>
      <c r="F82" s="176"/>
    </row>
    <row r="83" spans="2:6" s="126" customFormat="1" ht="21.95" customHeight="1" x14ac:dyDescent="0.2">
      <c r="B83" s="135">
        <f>E1</f>
        <v>2019</v>
      </c>
      <c r="C83" s="131"/>
      <c r="D83" s="145" t="s">
        <v>80</v>
      </c>
      <c r="E83" s="177">
        <f>IF('RESUMO ANUAL'!$E$22=meses,F44+F71+F79,"erro")</f>
        <v>0</v>
      </c>
      <c r="F83" s="178"/>
    </row>
    <row r="84" spans="2:6" s="126" customFormat="1" ht="14.25" x14ac:dyDescent="0.2">
      <c r="B84" s="131"/>
      <c r="C84" s="131"/>
      <c r="D84" s="131"/>
      <c r="E84" s="131"/>
      <c r="F84" s="131"/>
    </row>
    <row r="85" spans="2:6" ht="21.95" customHeight="1" x14ac:dyDescent="0.2">
      <c r="B85" s="137"/>
      <c r="C85" s="137"/>
      <c r="D85" s="138"/>
      <c r="E85" s="139"/>
      <c r="F85" s="138"/>
    </row>
    <row r="86" spans="2:6" s="102" customFormat="1" ht="21.95" customHeight="1" x14ac:dyDescent="0.2">
      <c r="B86" s="146" t="s">
        <v>31</v>
      </c>
      <c r="C86" s="147" t="s">
        <v>81</v>
      </c>
      <c r="D86" s="148" t="str">
        <f>F1</f>
        <v>Fevereiro</v>
      </c>
      <c r="E86" s="159">
        <f>E82-E83</f>
        <v>0</v>
      </c>
      <c r="F86" s="160"/>
    </row>
    <row r="87" spans="2:6" ht="17.100000000000001" customHeight="1" x14ac:dyDescent="0.2">
      <c r="B87" s="143"/>
      <c r="C87" s="143"/>
      <c r="D87" s="144"/>
      <c r="E87" s="161" t="str">
        <f>IF(E86&lt;0,"Orçamento Negativo",IF(E86=0,"Zerado",IF(E86&gt;0,"Orçamento Positivo"," -")))</f>
        <v>Zerado</v>
      </c>
      <c r="F87" s="161"/>
    </row>
  </sheetData>
  <sheetProtection selectLockedCells="1"/>
  <mergeCells count="20">
    <mergeCell ref="D52:D54"/>
    <mergeCell ref="B1:D1"/>
    <mergeCell ref="D3:F3"/>
    <mergeCell ref="B5:B7"/>
    <mergeCell ref="D11:F11"/>
    <mergeCell ref="D12:D24"/>
    <mergeCell ref="B13:B16"/>
    <mergeCell ref="D25:D30"/>
    <mergeCell ref="D31:D36"/>
    <mergeCell ref="D37:D43"/>
    <mergeCell ref="D46:F46"/>
    <mergeCell ref="D47:D51"/>
    <mergeCell ref="E86:F86"/>
    <mergeCell ref="E87:F87"/>
    <mergeCell ref="D55:D57"/>
    <mergeCell ref="D58:D62"/>
    <mergeCell ref="D63:D66"/>
    <mergeCell ref="D67:D70"/>
    <mergeCell ref="E82:F82"/>
    <mergeCell ref="E83:F83"/>
  </mergeCells>
  <conditionalFormatting sqref="E86:F86">
    <cfRule type="cellIs" dxfId="10" priority="1" operator="lessThan">
      <formula>1</formula>
    </cfRule>
  </conditionalFormatting>
  <dataValidations count="1">
    <dataValidation type="decimal" allowBlank="1" showInputMessage="1" showErrorMessage="1" sqref="F74:F78 F47:F70 F4:F8 F12:F43 E82" xr:uid="{00000000-0002-0000-0200-000000000000}">
      <formula1>-9.99999999999999E+32</formula1>
      <formula2>9.99999999999999E+33</formula2>
    </dataValidation>
  </dataValidations>
  <pageMargins left="0.511811024" right="0.511811024" top="0.78740157499999996" bottom="0.78740157499999996" header="0.31496062000000002" footer="0.31496062000000002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87"/>
  <sheetViews>
    <sheetView workbookViewId="0">
      <selection activeCell="I11" sqref="I11"/>
    </sheetView>
  </sheetViews>
  <sheetFormatPr defaultRowHeight="17.100000000000001" customHeight="1" x14ac:dyDescent="0.2"/>
  <cols>
    <col min="1" max="1" width="2.28515625" style="57" customWidth="1"/>
    <col min="2" max="2" width="25.140625" style="58" customWidth="1"/>
    <col min="3" max="3" width="4.5703125" style="58" bestFit="1" customWidth="1"/>
    <col min="4" max="4" width="29.140625" style="57" bestFit="1" customWidth="1"/>
    <col min="5" max="5" width="29.28515625" style="98" customWidth="1"/>
    <col min="6" max="6" width="21.28515625" style="57" customWidth="1"/>
    <col min="7" max="16384" width="9.140625" style="57"/>
  </cols>
  <sheetData>
    <row r="1" spans="2:7" ht="26.25" customHeight="1" x14ac:dyDescent="0.2">
      <c r="B1" s="179" t="s">
        <v>103</v>
      </c>
      <c r="C1" s="179"/>
      <c r="D1" s="179"/>
      <c r="E1" s="96">
        <f>'RESUMO ANUAL'!G1</f>
        <v>2019</v>
      </c>
      <c r="F1" s="97" t="str">
        <f>'RESUMO ANUAL'!B7</f>
        <v>Março</v>
      </c>
    </row>
    <row r="2" spans="2:7" ht="18" x14ac:dyDescent="0.2">
      <c r="G2" s="99"/>
    </row>
    <row r="3" spans="2:7" s="99" customFormat="1" ht="17.100000000000001" customHeight="1" x14ac:dyDescent="0.2">
      <c r="B3" s="100" t="s">
        <v>18</v>
      </c>
      <c r="C3" s="101"/>
      <c r="D3" s="180"/>
      <c r="E3" s="180"/>
      <c r="F3" s="180"/>
    </row>
    <row r="4" spans="2:7" s="102" customFormat="1" ht="17.100000000000001" customHeight="1" x14ac:dyDescent="0.2">
      <c r="B4" s="103"/>
      <c r="C4" s="104"/>
      <c r="D4" s="105" t="s">
        <v>32</v>
      </c>
      <c r="E4" s="106"/>
      <c r="F4" s="2"/>
    </row>
    <row r="5" spans="2:7" s="102" customFormat="1" ht="17.100000000000001" customHeight="1" x14ac:dyDescent="0.2">
      <c r="B5" s="181" t="s">
        <v>59</v>
      </c>
      <c r="C5" s="104"/>
      <c r="D5" s="105" t="s">
        <v>36</v>
      </c>
      <c r="E5" s="107" t="s">
        <v>60</v>
      </c>
      <c r="F5" s="2"/>
    </row>
    <row r="6" spans="2:7" s="102" customFormat="1" ht="17.100000000000001" customHeight="1" x14ac:dyDescent="0.2">
      <c r="B6" s="181"/>
      <c r="C6" s="104"/>
      <c r="D6" s="105" t="s">
        <v>37</v>
      </c>
      <c r="E6" s="106"/>
      <c r="F6" s="2"/>
    </row>
    <row r="7" spans="2:7" s="108" customFormat="1" ht="17.100000000000001" customHeight="1" x14ac:dyDescent="0.2">
      <c r="B7" s="181"/>
      <c r="C7" s="104"/>
      <c r="D7" s="105" t="s">
        <v>19</v>
      </c>
      <c r="E7" s="107" t="s">
        <v>40</v>
      </c>
      <c r="F7" s="2"/>
    </row>
    <row r="8" spans="2:7" s="108" customFormat="1" ht="17.100000000000001" customHeight="1" x14ac:dyDescent="0.2">
      <c r="B8" s="103"/>
      <c r="C8" s="104"/>
      <c r="D8" s="105" t="s">
        <v>0</v>
      </c>
      <c r="E8" s="107" t="s">
        <v>39</v>
      </c>
      <c r="F8" s="2"/>
    </row>
    <row r="9" spans="2:7" s="108" customFormat="1" ht="17.100000000000001" customHeight="1" x14ac:dyDescent="0.2">
      <c r="B9" s="192" t="s">
        <v>104</v>
      </c>
      <c r="C9" s="104"/>
      <c r="D9" s="109"/>
      <c r="E9" s="110" t="s">
        <v>38</v>
      </c>
      <c r="F9" s="128">
        <f>IF(Receitas=B9,SUM(F4:F8),0)</f>
        <v>0</v>
      </c>
    </row>
    <row r="10" spans="2:7" s="108" customFormat="1" ht="17.100000000000001" customHeight="1" x14ac:dyDescent="0.2"/>
    <row r="11" spans="2:7" s="99" customFormat="1" ht="17.100000000000001" customHeight="1" x14ac:dyDescent="0.2">
      <c r="B11" s="100" t="s">
        <v>29</v>
      </c>
      <c r="C11" s="100"/>
      <c r="D11" s="182" t="s">
        <v>41</v>
      </c>
      <c r="E11" s="182"/>
      <c r="F11" s="182"/>
    </row>
    <row r="12" spans="2:7" s="102" customFormat="1" ht="17.100000000000001" customHeight="1" x14ac:dyDescent="0.2">
      <c r="B12" s="111"/>
      <c r="C12" s="111"/>
      <c r="D12" s="173" t="s">
        <v>44</v>
      </c>
      <c r="E12" s="1" t="s">
        <v>1</v>
      </c>
      <c r="F12" s="2"/>
    </row>
    <row r="13" spans="2:7" s="102" customFormat="1" ht="17.100000000000001" customHeight="1" x14ac:dyDescent="0.2">
      <c r="B13" s="184" t="s">
        <v>46</v>
      </c>
      <c r="C13" s="111"/>
      <c r="D13" s="174"/>
      <c r="E13" s="1" t="s">
        <v>42</v>
      </c>
      <c r="F13" s="2"/>
    </row>
    <row r="14" spans="2:7" s="102" customFormat="1" ht="17.100000000000001" customHeight="1" x14ac:dyDescent="0.2">
      <c r="B14" s="184"/>
      <c r="C14" s="111"/>
      <c r="D14" s="174"/>
      <c r="E14" s="1" t="s">
        <v>20</v>
      </c>
      <c r="F14" s="2"/>
    </row>
    <row r="15" spans="2:7" s="102" customFormat="1" ht="17.100000000000001" customHeight="1" x14ac:dyDescent="0.2">
      <c r="B15" s="184"/>
      <c r="C15" s="111"/>
      <c r="D15" s="174"/>
      <c r="E15" s="1" t="s">
        <v>11</v>
      </c>
      <c r="F15" s="2"/>
    </row>
    <row r="16" spans="2:7" s="102" customFormat="1" ht="17.100000000000001" customHeight="1" x14ac:dyDescent="0.2">
      <c r="B16" s="184"/>
      <c r="C16" s="111"/>
      <c r="D16" s="174"/>
      <c r="E16" s="1" t="s">
        <v>12</v>
      </c>
      <c r="F16" s="2"/>
    </row>
    <row r="17" spans="2:6" s="102" customFormat="1" ht="17.100000000000001" customHeight="1" x14ac:dyDescent="0.2">
      <c r="B17" s="111"/>
      <c r="C17" s="111"/>
      <c r="D17" s="174"/>
      <c r="E17" s="1" t="s">
        <v>61</v>
      </c>
      <c r="F17" s="2"/>
    </row>
    <row r="18" spans="2:6" s="102" customFormat="1" ht="17.100000000000001" customHeight="1" x14ac:dyDescent="0.2">
      <c r="B18" s="111"/>
      <c r="C18" s="111"/>
      <c r="D18" s="174"/>
      <c r="E18" s="1" t="s">
        <v>43</v>
      </c>
      <c r="F18" s="2"/>
    </row>
    <row r="19" spans="2:6" s="102" customFormat="1" ht="17.100000000000001" customHeight="1" x14ac:dyDescent="0.2">
      <c r="B19" s="111"/>
      <c r="C19" s="111"/>
      <c r="D19" s="174"/>
      <c r="E19" s="1" t="s">
        <v>45</v>
      </c>
      <c r="F19" s="2"/>
    </row>
    <row r="20" spans="2:6" s="102" customFormat="1" ht="17.100000000000001" customHeight="1" x14ac:dyDescent="0.2">
      <c r="B20" s="111"/>
      <c r="C20" s="111"/>
      <c r="D20" s="174"/>
      <c r="E20" s="1" t="s">
        <v>57</v>
      </c>
      <c r="F20" s="2"/>
    </row>
    <row r="21" spans="2:6" s="102" customFormat="1" ht="17.100000000000001" customHeight="1" x14ac:dyDescent="0.2">
      <c r="B21" s="111"/>
      <c r="C21" s="111"/>
      <c r="D21" s="174"/>
      <c r="E21" s="1" t="s">
        <v>62</v>
      </c>
      <c r="F21" s="2"/>
    </row>
    <row r="22" spans="2:6" s="102" customFormat="1" ht="17.100000000000001" customHeight="1" x14ac:dyDescent="0.2">
      <c r="B22" s="111"/>
      <c r="C22" s="111"/>
      <c r="D22" s="174"/>
      <c r="E22" s="1" t="s">
        <v>68</v>
      </c>
      <c r="F22" s="2"/>
    </row>
    <row r="23" spans="2:6" s="102" customFormat="1" ht="17.100000000000001" customHeight="1" x14ac:dyDescent="0.2">
      <c r="B23" s="111"/>
      <c r="C23" s="111"/>
      <c r="D23" s="174"/>
      <c r="E23" s="1" t="s">
        <v>63</v>
      </c>
      <c r="F23" s="2"/>
    </row>
    <row r="24" spans="2:6" s="102" customFormat="1" ht="17.100000000000001" customHeight="1" x14ac:dyDescent="0.2">
      <c r="B24" s="111"/>
      <c r="C24" s="111"/>
      <c r="D24" s="183"/>
      <c r="E24" s="3" t="s">
        <v>47</v>
      </c>
      <c r="F24" s="4">
        <f>SUM(F12:F23)</f>
        <v>0</v>
      </c>
    </row>
    <row r="25" spans="2:6" s="102" customFormat="1" ht="17.100000000000001" customHeight="1" x14ac:dyDescent="0.2">
      <c r="B25" s="111"/>
      <c r="C25" s="111"/>
      <c r="D25" s="173" t="s">
        <v>2</v>
      </c>
      <c r="E25" s="1" t="s">
        <v>3</v>
      </c>
      <c r="F25" s="2"/>
    </row>
    <row r="26" spans="2:6" s="102" customFormat="1" ht="17.100000000000001" customHeight="1" x14ac:dyDescent="0.2">
      <c r="B26" s="111"/>
      <c r="C26" s="111"/>
      <c r="D26" s="174"/>
      <c r="E26" s="1" t="s">
        <v>49</v>
      </c>
      <c r="F26" s="2"/>
    </row>
    <row r="27" spans="2:6" s="102" customFormat="1" ht="17.100000000000001" customHeight="1" x14ac:dyDescent="0.2">
      <c r="B27" s="111"/>
      <c r="C27" s="111"/>
      <c r="D27" s="174"/>
      <c r="E27" s="1" t="s">
        <v>48</v>
      </c>
      <c r="F27" s="2"/>
    </row>
    <row r="28" spans="2:6" s="102" customFormat="1" ht="17.100000000000001" customHeight="1" x14ac:dyDescent="0.2">
      <c r="B28" s="111"/>
      <c r="C28" s="111"/>
      <c r="D28" s="174"/>
      <c r="E28" s="1" t="s">
        <v>14</v>
      </c>
      <c r="F28" s="2"/>
    </row>
    <row r="29" spans="2:6" s="102" customFormat="1" ht="17.100000000000001" customHeight="1" x14ac:dyDescent="0.2">
      <c r="B29" s="111"/>
      <c r="C29" s="111"/>
      <c r="D29" s="174"/>
      <c r="E29" s="1" t="s">
        <v>0</v>
      </c>
      <c r="F29" s="2"/>
    </row>
    <row r="30" spans="2:6" s="102" customFormat="1" ht="17.100000000000001" customHeight="1" x14ac:dyDescent="0.2">
      <c r="B30" s="111"/>
      <c r="C30" s="111"/>
      <c r="D30" s="174"/>
      <c r="E30" s="3" t="s">
        <v>47</v>
      </c>
      <c r="F30" s="4">
        <f>SUM(F25:F29)</f>
        <v>0</v>
      </c>
    </row>
    <row r="31" spans="2:6" s="102" customFormat="1" ht="17.100000000000001" customHeight="1" x14ac:dyDescent="0.2">
      <c r="B31" s="111"/>
      <c r="C31" s="111"/>
      <c r="D31" s="173" t="s">
        <v>6</v>
      </c>
      <c r="E31" s="1" t="s">
        <v>50</v>
      </c>
      <c r="F31" s="2"/>
    </row>
    <row r="32" spans="2:6" s="102" customFormat="1" ht="17.100000000000001" customHeight="1" x14ac:dyDescent="0.2">
      <c r="B32" s="111"/>
      <c r="C32" s="111"/>
      <c r="D32" s="174"/>
      <c r="E32" s="1" t="s">
        <v>51</v>
      </c>
      <c r="F32" s="2"/>
    </row>
    <row r="33" spans="2:6" s="102" customFormat="1" ht="17.100000000000001" customHeight="1" x14ac:dyDescent="0.2">
      <c r="B33" s="111"/>
      <c r="C33" s="111"/>
      <c r="D33" s="174"/>
      <c r="E33" s="1" t="s">
        <v>9</v>
      </c>
      <c r="F33" s="2"/>
    </row>
    <row r="34" spans="2:6" s="102" customFormat="1" ht="17.100000000000001" customHeight="1" x14ac:dyDescent="0.2">
      <c r="B34" s="111"/>
      <c r="C34" s="111"/>
      <c r="D34" s="174"/>
      <c r="E34" s="1" t="s">
        <v>52</v>
      </c>
      <c r="F34" s="2"/>
    </row>
    <row r="35" spans="2:6" s="102" customFormat="1" ht="17.100000000000001" customHeight="1" x14ac:dyDescent="0.2">
      <c r="B35" s="111"/>
      <c r="C35" s="111"/>
      <c r="D35" s="174"/>
      <c r="E35" s="1" t="s">
        <v>0</v>
      </c>
      <c r="F35" s="2"/>
    </row>
    <row r="36" spans="2:6" s="102" customFormat="1" ht="17.100000000000001" customHeight="1" x14ac:dyDescent="0.2">
      <c r="B36" s="111"/>
      <c r="C36" s="111"/>
      <c r="D36" s="174"/>
      <c r="E36" s="3" t="s">
        <v>47</v>
      </c>
      <c r="F36" s="4">
        <f>SUM(F31:F35)</f>
        <v>0</v>
      </c>
    </row>
    <row r="37" spans="2:6" s="102" customFormat="1" ht="17.100000000000001" customHeight="1" x14ac:dyDescent="0.2">
      <c r="B37" s="111"/>
      <c r="C37" s="111"/>
      <c r="D37" s="173" t="s">
        <v>53</v>
      </c>
      <c r="E37" s="1" t="s">
        <v>54</v>
      </c>
      <c r="F37" s="2"/>
    </row>
    <row r="38" spans="2:6" s="102" customFormat="1" ht="17.100000000000001" customHeight="1" x14ac:dyDescent="0.2">
      <c r="B38" s="111"/>
      <c r="C38" s="111"/>
      <c r="D38" s="174"/>
      <c r="E38" s="1" t="s">
        <v>58</v>
      </c>
      <c r="F38" s="2"/>
    </row>
    <row r="39" spans="2:6" s="102" customFormat="1" ht="17.100000000000001" customHeight="1" x14ac:dyDescent="0.2">
      <c r="B39" s="111"/>
      <c r="C39" s="111"/>
      <c r="D39" s="174"/>
      <c r="E39" s="1" t="s">
        <v>5</v>
      </c>
      <c r="F39" s="2"/>
    </row>
    <row r="40" spans="2:6" s="102" customFormat="1" ht="17.100000000000001" customHeight="1" x14ac:dyDescent="0.2">
      <c r="B40" s="111"/>
      <c r="C40" s="111"/>
      <c r="D40" s="174"/>
      <c r="E40" s="1" t="s">
        <v>97</v>
      </c>
      <c r="F40" s="2"/>
    </row>
    <row r="41" spans="2:6" s="102" customFormat="1" ht="17.100000000000001" customHeight="1" x14ac:dyDescent="0.2">
      <c r="B41" s="111"/>
      <c r="C41" s="111"/>
      <c r="D41" s="174"/>
      <c r="E41" s="1" t="s">
        <v>10</v>
      </c>
      <c r="F41" s="2"/>
    </row>
    <row r="42" spans="2:6" s="102" customFormat="1" ht="17.100000000000001" customHeight="1" x14ac:dyDescent="0.2">
      <c r="B42" s="111"/>
      <c r="C42" s="111"/>
      <c r="D42" s="174"/>
      <c r="E42" s="1" t="s">
        <v>63</v>
      </c>
      <c r="F42" s="2"/>
    </row>
    <row r="43" spans="2:6" s="102" customFormat="1" ht="17.100000000000001" customHeight="1" x14ac:dyDescent="0.2">
      <c r="B43" s="111"/>
      <c r="C43" s="111"/>
      <c r="D43" s="183"/>
      <c r="E43" s="3" t="s">
        <v>47</v>
      </c>
      <c r="F43" s="4">
        <f>SUM(F37:F42)</f>
        <v>0</v>
      </c>
    </row>
    <row r="44" spans="2:6" s="108" customFormat="1" ht="17.100000000000001" customHeight="1" x14ac:dyDescent="0.2">
      <c r="B44" s="109"/>
      <c r="C44" s="109"/>
      <c r="D44" s="112"/>
      <c r="E44" s="113" t="s">
        <v>55</v>
      </c>
      <c r="F44" s="134">
        <f>SUM(F24+F30+F36+F43)</f>
        <v>0</v>
      </c>
    </row>
    <row r="45" spans="2:6" s="108" customFormat="1" ht="17.100000000000001" customHeight="1" x14ac:dyDescent="0.2">
      <c r="D45" s="115"/>
      <c r="E45" s="116"/>
      <c r="F45" s="117"/>
    </row>
    <row r="46" spans="2:6" s="102" customFormat="1" ht="17.100000000000001" customHeight="1" x14ac:dyDescent="0.2">
      <c r="B46" s="118" t="s">
        <v>64</v>
      </c>
      <c r="C46" s="119"/>
      <c r="D46" s="185" t="s">
        <v>65</v>
      </c>
      <c r="E46" s="185"/>
      <c r="F46" s="185"/>
    </row>
    <row r="47" spans="2:6" s="102" customFormat="1" ht="17.100000000000001" customHeight="1" x14ac:dyDescent="0.2">
      <c r="B47" s="103"/>
      <c r="C47" s="103"/>
      <c r="D47" s="173" t="s">
        <v>4</v>
      </c>
      <c r="E47" s="1" t="s">
        <v>21</v>
      </c>
      <c r="F47" s="2"/>
    </row>
    <row r="48" spans="2:6" s="102" customFormat="1" ht="17.100000000000001" customHeight="1" x14ac:dyDescent="0.2">
      <c r="B48" s="103"/>
      <c r="C48" s="103"/>
      <c r="D48" s="174"/>
      <c r="E48" s="1" t="s">
        <v>22</v>
      </c>
      <c r="F48" s="2"/>
    </row>
    <row r="49" spans="2:6" s="102" customFormat="1" ht="17.100000000000001" customHeight="1" x14ac:dyDescent="0.2">
      <c r="B49" s="103"/>
      <c r="C49" s="103"/>
      <c r="D49" s="174"/>
      <c r="E49" s="1" t="s">
        <v>23</v>
      </c>
      <c r="F49" s="2"/>
    </row>
    <row r="50" spans="2:6" s="102" customFormat="1" ht="17.100000000000001" customHeight="1" x14ac:dyDescent="0.2">
      <c r="B50" s="103"/>
      <c r="C50" s="103"/>
      <c r="D50" s="174"/>
      <c r="E50" s="1" t="s">
        <v>0</v>
      </c>
      <c r="F50" s="2"/>
    </row>
    <row r="51" spans="2:6" s="102" customFormat="1" ht="17.100000000000001" customHeight="1" x14ac:dyDescent="0.2">
      <c r="B51" s="103"/>
      <c r="C51" s="103"/>
      <c r="D51" s="174"/>
      <c r="E51" s="3" t="s">
        <v>47</v>
      </c>
      <c r="F51" s="4">
        <f>SUM(F47:F50)</f>
        <v>0</v>
      </c>
    </row>
    <row r="52" spans="2:6" s="102" customFormat="1" ht="17.100000000000001" customHeight="1" x14ac:dyDescent="0.2">
      <c r="B52" s="103"/>
      <c r="C52" s="103"/>
      <c r="D52" s="173" t="s">
        <v>7</v>
      </c>
      <c r="E52" s="1" t="s">
        <v>56</v>
      </c>
      <c r="F52" s="2"/>
    </row>
    <row r="53" spans="2:6" s="102" customFormat="1" ht="17.100000000000001" customHeight="1" x14ac:dyDescent="0.2">
      <c r="B53" s="103"/>
      <c r="C53" s="103"/>
      <c r="D53" s="174"/>
      <c r="E53" s="1" t="s">
        <v>8</v>
      </c>
      <c r="F53" s="2"/>
    </row>
    <row r="54" spans="2:6" s="102" customFormat="1" ht="17.100000000000001" customHeight="1" x14ac:dyDescent="0.2">
      <c r="B54" s="103"/>
      <c r="C54" s="103"/>
      <c r="D54" s="174"/>
      <c r="E54" s="3" t="s">
        <v>47</v>
      </c>
      <c r="F54" s="4">
        <f>SUM(F52:F53)</f>
        <v>0</v>
      </c>
    </row>
    <row r="55" spans="2:6" s="102" customFormat="1" ht="17.100000000000001" customHeight="1" x14ac:dyDescent="0.2">
      <c r="B55" s="103"/>
      <c r="C55" s="103"/>
      <c r="D55" s="173" t="s">
        <v>13</v>
      </c>
      <c r="E55" s="1" t="s">
        <v>17</v>
      </c>
      <c r="F55" s="2"/>
    </row>
    <row r="56" spans="2:6" s="102" customFormat="1" ht="17.100000000000001" customHeight="1" x14ac:dyDescent="0.2">
      <c r="B56" s="103"/>
      <c r="C56" s="103"/>
      <c r="D56" s="174"/>
      <c r="E56" s="1" t="s">
        <v>73</v>
      </c>
      <c r="F56" s="2"/>
    </row>
    <row r="57" spans="2:6" s="102" customFormat="1" ht="17.100000000000001" customHeight="1" x14ac:dyDescent="0.2">
      <c r="B57" s="103"/>
      <c r="C57" s="103"/>
      <c r="D57" s="174"/>
      <c r="E57" s="3" t="s">
        <v>47</v>
      </c>
      <c r="F57" s="4">
        <f>SUM(F55:F56)</f>
        <v>0</v>
      </c>
    </row>
    <row r="58" spans="2:6" s="102" customFormat="1" ht="17.100000000000001" customHeight="1" x14ac:dyDescent="0.2">
      <c r="B58" s="103"/>
      <c r="C58" s="103"/>
      <c r="D58" s="173" t="s">
        <v>72</v>
      </c>
      <c r="E58" s="1" t="s">
        <v>24</v>
      </c>
      <c r="F58" s="2"/>
    </row>
    <row r="59" spans="2:6" s="102" customFormat="1" ht="17.100000000000001" customHeight="1" x14ac:dyDescent="0.2">
      <c r="B59" s="103"/>
      <c r="C59" s="103"/>
      <c r="D59" s="174"/>
      <c r="E59" s="1" t="s">
        <v>25</v>
      </c>
      <c r="F59" s="2"/>
    </row>
    <row r="60" spans="2:6" s="102" customFormat="1" ht="17.100000000000001" customHeight="1" x14ac:dyDescent="0.2">
      <c r="B60" s="103"/>
      <c r="C60" s="103"/>
      <c r="D60" s="174"/>
      <c r="E60" s="1" t="s">
        <v>71</v>
      </c>
      <c r="F60" s="2"/>
    </row>
    <row r="61" spans="2:6" s="102" customFormat="1" ht="17.100000000000001" customHeight="1" x14ac:dyDescent="0.2">
      <c r="B61" s="103"/>
      <c r="C61" s="103"/>
      <c r="D61" s="174"/>
      <c r="E61" s="1" t="s">
        <v>70</v>
      </c>
      <c r="F61" s="2"/>
    </row>
    <row r="62" spans="2:6" s="102" customFormat="1" ht="17.100000000000001" customHeight="1" x14ac:dyDescent="0.2">
      <c r="B62" s="103"/>
      <c r="C62" s="103"/>
      <c r="D62" s="174"/>
      <c r="E62" s="3" t="s">
        <v>47</v>
      </c>
      <c r="F62" s="4">
        <f>SUM(F58:F61)</f>
        <v>0</v>
      </c>
    </row>
    <row r="63" spans="2:6" s="102" customFormat="1" ht="17.100000000000001" customHeight="1" x14ac:dyDescent="0.2">
      <c r="B63" s="103"/>
      <c r="C63" s="103"/>
      <c r="D63" s="173" t="s">
        <v>15</v>
      </c>
      <c r="E63" s="1" t="s">
        <v>16</v>
      </c>
      <c r="F63" s="2"/>
    </row>
    <row r="64" spans="2:6" s="102" customFormat="1" ht="17.100000000000001" customHeight="1" x14ac:dyDescent="0.2">
      <c r="B64" s="103"/>
      <c r="C64" s="103"/>
      <c r="D64" s="174"/>
      <c r="E64" s="1" t="s">
        <v>66</v>
      </c>
      <c r="F64" s="2"/>
    </row>
    <row r="65" spans="2:6" s="102" customFormat="1" ht="17.100000000000001" customHeight="1" x14ac:dyDescent="0.2">
      <c r="B65" s="103"/>
      <c r="C65" s="103"/>
      <c r="D65" s="174"/>
      <c r="E65" s="1" t="s">
        <v>26</v>
      </c>
      <c r="F65" s="2"/>
    </row>
    <row r="66" spans="2:6" s="102" customFormat="1" ht="17.100000000000001" customHeight="1" x14ac:dyDescent="0.2">
      <c r="B66" s="103"/>
      <c r="C66" s="103"/>
      <c r="D66" s="174"/>
      <c r="E66" s="3" t="s">
        <v>47</v>
      </c>
      <c r="F66" s="4">
        <f>SUM(F63:F65)</f>
        <v>0</v>
      </c>
    </row>
    <row r="67" spans="2:6" s="102" customFormat="1" ht="17.100000000000001" customHeight="1" x14ac:dyDescent="0.2">
      <c r="B67" s="103"/>
      <c r="C67" s="103"/>
      <c r="D67" s="173" t="s">
        <v>30</v>
      </c>
      <c r="E67" s="1" t="s">
        <v>69</v>
      </c>
      <c r="F67" s="2"/>
    </row>
    <row r="68" spans="2:6" s="102" customFormat="1" ht="17.100000000000001" customHeight="1" x14ac:dyDescent="0.2">
      <c r="B68" s="103"/>
      <c r="C68" s="103"/>
      <c r="D68" s="174"/>
      <c r="E68" s="1" t="s">
        <v>27</v>
      </c>
      <c r="F68" s="2"/>
    </row>
    <row r="69" spans="2:6" s="102" customFormat="1" ht="17.100000000000001" customHeight="1" x14ac:dyDescent="0.2">
      <c r="B69" s="103"/>
      <c r="C69" s="103"/>
      <c r="D69" s="174"/>
      <c r="E69" s="1" t="s">
        <v>67</v>
      </c>
      <c r="F69" s="2"/>
    </row>
    <row r="70" spans="2:6" s="102" customFormat="1" ht="17.100000000000001" customHeight="1" x14ac:dyDescent="0.2">
      <c r="B70" s="103"/>
      <c r="C70" s="103"/>
      <c r="D70" s="174"/>
      <c r="E70" s="3" t="s">
        <v>47</v>
      </c>
      <c r="F70" s="4">
        <f>SUM(F67:F69)</f>
        <v>0</v>
      </c>
    </row>
    <row r="71" spans="2:6" s="102" customFormat="1" ht="17.100000000000001" customHeight="1" x14ac:dyDescent="0.2">
      <c r="B71" s="109"/>
      <c r="C71" s="109"/>
      <c r="D71" s="112"/>
      <c r="E71" s="113" t="s">
        <v>77</v>
      </c>
      <c r="F71" s="129">
        <f>SUM(F51+F54+F57+F62+F66+F70)</f>
        <v>0</v>
      </c>
    </row>
    <row r="72" spans="2:6" s="108" customFormat="1" ht="17.100000000000001" customHeight="1" x14ac:dyDescent="0.2">
      <c r="D72" s="115"/>
      <c r="E72" s="115"/>
    </row>
    <row r="73" spans="2:6" s="102" customFormat="1" ht="17.100000000000001" customHeight="1" x14ac:dyDescent="0.2">
      <c r="B73" s="121" t="s">
        <v>74</v>
      </c>
      <c r="C73" s="109"/>
      <c r="D73" s="112"/>
      <c r="E73" s="113"/>
      <c r="F73" s="114"/>
    </row>
    <row r="74" spans="2:6" s="102" customFormat="1" ht="17.100000000000001" customHeight="1" x14ac:dyDescent="0.2">
      <c r="B74" s="103"/>
      <c r="C74" s="103"/>
      <c r="D74" s="122" t="s">
        <v>75</v>
      </c>
      <c r="E74" s="1"/>
      <c r="F74" s="2"/>
    </row>
    <row r="75" spans="2:6" s="102" customFormat="1" ht="17.100000000000001" customHeight="1" x14ac:dyDescent="0.2">
      <c r="B75" s="103"/>
      <c r="C75" s="103"/>
      <c r="D75" s="123" t="s">
        <v>33</v>
      </c>
      <c r="E75" s="1"/>
      <c r="F75" s="2"/>
    </row>
    <row r="76" spans="2:6" s="102" customFormat="1" ht="17.100000000000001" customHeight="1" x14ac:dyDescent="0.2">
      <c r="B76" s="103"/>
      <c r="C76" s="103"/>
      <c r="D76" s="124" t="s">
        <v>34</v>
      </c>
      <c r="E76" s="1"/>
      <c r="F76" s="2"/>
    </row>
    <row r="77" spans="2:6" s="102" customFormat="1" ht="17.100000000000001" customHeight="1" x14ac:dyDescent="0.2">
      <c r="B77" s="103"/>
      <c r="C77" s="103"/>
      <c r="D77" s="123" t="s">
        <v>35</v>
      </c>
      <c r="E77" s="1"/>
      <c r="F77" s="2"/>
    </row>
    <row r="78" spans="2:6" s="102" customFormat="1" ht="17.100000000000001" customHeight="1" x14ac:dyDescent="0.2">
      <c r="B78" s="103"/>
      <c r="C78" s="103"/>
      <c r="D78" s="124" t="s">
        <v>76</v>
      </c>
      <c r="E78" s="1"/>
      <c r="F78" s="2"/>
    </row>
    <row r="79" spans="2:6" s="102" customFormat="1" ht="17.100000000000001" customHeight="1" x14ac:dyDescent="0.2">
      <c r="B79" s="109"/>
      <c r="C79" s="109"/>
      <c r="D79" s="112"/>
      <c r="E79" s="113" t="s">
        <v>28</v>
      </c>
      <c r="F79" s="120">
        <f>SUM(F74:F78)</f>
        <v>0</v>
      </c>
    </row>
    <row r="80" spans="2:6" s="108" customFormat="1" ht="17.100000000000001" customHeight="1" x14ac:dyDescent="0.2">
      <c r="D80" s="125"/>
    </row>
    <row r="81" spans="2:6" s="102" customFormat="1" ht="17.100000000000001" customHeight="1" x14ac:dyDescent="0.2">
      <c r="B81" s="130" t="s">
        <v>79</v>
      </c>
      <c r="C81" s="131"/>
      <c r="D81" s="132"/>
      <c r="E81" s="133"/>
      <c r="F81" s="134"/>
    </row>
    <row r="82" spans="2:6" s="126" customFormat="1" ht="21.95" customHeight="1" x14ac:dyDescent="0.2">
      <c r="B82" s="135" t="str">
        <f>F1</f>
        <v>Março</v>
      </c>
      <c r="C82" s="131"/>
      <c r="D82" s="145" t="s">
        <v>38</v>
      </c>
      <c r="E82" s="175">
        <f>IF(F5I=info!$B$6,F9,0)</f>
        <v>0</v>
      </c>
      <c r="F82" s="176"/>
    </row>
    <row r="83" spans="2:6" s="126" customFormat="1" ht="21.95" customHeight="1" x14ac:dyDescent="0.2">
      <c r="B83" s="135">
        <f>E1</f>
        <v>2019</v>
      </c>
      <c r="C83" s="131"/>
      <c r="D83" s="145" t="s">
        <v>80</v>
      </c>
      <c r="E83" s="177">
        <f>IF('RESUMO ANUAL'!$E$22=meses,F44+F71+F79,"erro")</f>
        <v>0</v>
      </c>
      <c r="F83" s="178"/>
    </row>
    <row r="84" spans="2:6" s="126" customFormat="1" ht="14.25" x14ac:dyDescent="0.2">
      <c r="B84" s="131"/>
      <c r="C84" s="131"/>
      <c r="D84" s="131"/>
      <c r="E84" s="131"/>
      <c r="F84" s="131"/>
    </row>
    <row r="85" spans="2:6" ht="21.95" customHeight="1" x14ac:dyDescent="0.2">
      <c r="B85" s="137"/>
      <c r="C85" s="137"/>
      <c r="D85" s="138"/>
      <c r="E85" s="139"/>
      <c r="F85" s="138"/>
    </row>
    <row r="86" spans="2:6" s="102" customFormat="1" ht="21.95" customHeight="1" x14ac:dyDescent="0.2">
      <c r="B86" s="146" t="s">
        <v>31</v>
      </c>
      <c r="C86" s="147" t="s">
        <v>81</v>
      </c>
      <c r="D86" s="148" t="str">
        <f>F1</f>
        <v>Março</v>
      </c>
      <c r="E86" s="159">
        <f>E82-E83</f>
        <v>0</v>
      </c>
      <c r="F86" s="160"/>
    </row>
    <row r="87" spans="2:6" ht="17.100000000000001" customHeight="1" x14ac:dyDescent="0.2">
      <c r="B87" s="143"/>
      <c r="C87" s="143"/>
      <c r="D87" s="144"/>
      <c r="E87" s="161" t="str">
        <f>IF(E86&lt;0,"Orçamento Negativo",IF(E86=0,"Zerado",IF(E86&gt;0,"Orçamento Positivo"," -")))</f>
        <v>Zerado</v>
      </c>
      <c r="F87" s="161"/>
    </row>
  </sheetData>
  <sheetProtection selectLockedCells="1"/>
  <mergeCells count="20">
    <mergeCell ref="D52:D54"/>
    <mergeCell ref="B1:D1"/>
    <mergeCell ref="D3:F3"/>
    <mergeCell ref="B5:B7"/>
    <mergeCell ref="D11:F11"/>
    <mergeCell ref="D12:D24"/>
    <mergeCell ref="B13:B16"/>
    <mergeCell ref="D25:D30"/>
    <mergeCell ref="D31:D36"/>
    <mergeCell ref="D37:D43"/>
    <mergeCell ref="D46:F46"/>
    <mergeCell ref="D47:D51"/>
    <mergeCell ref="E86:F86"/>
    <mergeCell ref="E87:F87"/>
    <mergeCell ref="D55:D57"/>
    <mergeCell ref="D58:D62"/>
    <mergeCell ref="D63:D66"/>
    <mergeCell ref="D67:D70"/>
    <mergeCell ref="E82:F82"/>
    <mergeCell ref="E83:F83"/>
  </mergeCells>
  <conditionalFormatting sqref="E86:F86">
    <cfRule type="cellIs" dxfId="9" priority="1" operator="lessThan">
      <formula>1</formula>
    </cfRule>
  </conditionalFormatting>
  <dataValidations count="1">
    <dataValidation type="decimal" allowBlank="1" showInputMessage="1" showErrorMessage="1" sqref="F74:F78 F47:F70 F4:F8 F12:F43 E82" xr:uid="{00000000-0002-0000-0300-000000000000}">
      <formula1>-9.99999999999999E+32</formula1>
      <formula2>9.99999999999999E+33</formula2>
    </dataValidation>
  </dataValidations>
  <pageMargins left="0.511811024" right="0.511811024" top="0.78740157499999996" bottom="0.78740157499999996" header="0.31496062000000002" footer="0.31496062000000002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87"/>
  <sheetViews>
    <sheetView workbookViewId="0">
      <selection activeCell="I11" sqref="I11"/>
    </sheetView>
  </sheetViews>
  <sheetFormatPr defaultRowHeight="17.100000000000001" customHeight="1" x14ac:dyDescent="0.2"/>
  <cols>
    <col min="1" max="1" width="2.28515625" style="57" customWidth="1"/>
    <col min="2" max="2" width="25.140625" style="58" customWidth="1"/>
    <col min="3" max="3" width="4.5703125" style="58" bestFit="1" customWidth="1"/>
    <col min="4" max="4" width="29.140625" style="57" bestFit="1" customWidth="1"/>
    <col min="5" max="5" width="29.28515625" style="98" customWidth="1"/>
    <col min="6" max="6" width="21.28515625" style="57" customWidth="1"/>
    <col min="7" max="16384" width="9.140625" style="57"/>
  </cols>
  <sheetData>
    <row r="1" spans="2:7" ht="26.25" customHeight="1" x14ac:dyDescent="0.2">
      <c r="B1" s="179" t="s">
        <v>103</v>
      </c>
      <c r="C1" s="179"/>
      <c r="D1" s="179"/>
      <c r="E1" s="96">
        <f>'RESUMO ANUAL'!G1</f>
        <v>2019</v>
      </c>
      <c r="F1" s="97" t="str">
        <f>'RESUMO ANUAL'!B8</f>
        <v>Abril</v>
      </c>
    </row>
    <row r="2" spans="2:7" ht="18" x14ac:dyDescent="0.2">
      <c r="G2" s="99"/>
    </row>
    <row r="3" spans="2:7" s="99" customFormat="1" ht="17.100000000000001" customHeight="1" x14ac:dyDescent="0.2">
      <c r="B3" s="100" t="s">
        <v>18</v>
      </c>
      <c r="C3" s="101"/>
      <c r="D3" s="180"/>
      <c r="E3" s="180"/>
      <c r="F3" s="180"/>
    </row>
    <row r="4" spans="2:7" s="102" customFormat="1" ht="17.100000000000001" customHeight="1" x14ac:dyDescent="0.2">
      <c r="B4" s="103"/>
      <c r="C4" s="104"/>
      <c r="D4" s="105" t="s">
        <v>32</v>
      </c>
      <c r="E4" s="106"/>
      <c r="F4" s="2"/>
    </row>
    <row r="5" spans="2:7" s="102" customFormat="1" ht="17.100000000000001" customHeight="1" x14ac:dyDescent="0.2">
      <c r="B5" s="181" t="s">
        <v>59</v>
      </c>
      <c r="C5" s="104"/>
      <c r="D5" s="105" t="s">
        <v>36</v>
      </c>
      <c r="E5" s="107" t="s">
        <v>60</v>
      </c>
      <c r="F5" s="2"/>
    </row>
    <row r="6" spans="2:7" s="102" customFormat="1" ht="17.100000000000001" customHeight="1" x14ac:dyDescent="0.2">
      <c r="B6" s="181"/>
      <c r="C6" s="104"/>
      <c r="D6" s="105" t="s">
        <v>37</v>
      </c>
      <c r="E6" s="106"/>
      <c r="F6" s="2"/>
    </row>
    <row r="7" spans="2:7" s="108" customFormat="1" ht="17.100000000000001" customHeight="1" x14ac:dyDescent="0.2">
      <c r="B7" s="181"/>
      <c r="C7" s="104"/>
      <c r="D7" s="105" t="s">
        <v>19</v>
      </c>
      <c r="E7" s="107" t="s">
        <v>40</v>
      </c>
      <c r="F7" s="2"/>
    </row>
    <row r="8" spans="2:7" s="108" customFormat="1" ht="17.100000000000001" customHeight="1" x14ac:dyDescent="0.2">
      <c r="B8" s="103"/>
      <c r="C8" s="104"/>
      <c r="D8" s="105" t="s">
        <v>0</v>
      </c>
      <c r="E8" s="107" t="s">
        <v>39</v>
      </c>
      <c r="F8" s="2"/>
    </row>
    <row r="9" spans="2:7" s="108" customFormat="1" ht="17.100000000000001" customHeight="1" x14ac:dyDescent="0.2">
      <c r="B9" s="192" t="s">
        <v>104</v>
      </c>
      <c r="C9" s="104"/>
      <c r="D9" s="109"/>
      <c r="E9" s="110" t="s">
        <v>38</v>
      </c>
      <c r="F9" s="128">
        <f>IF(Receitas=B9,SUM(F4:F8),0)</f>
        <v>0</v>
      </c>
    </row>
    <row r="10" spans="2:7" s="108" customFormat="1" ht="17.100000000000001" customHeight="1" x14ac:dyDescent="0.2"/>
    <row r="11" spans="2:7" s="99" customFormat="1" ht="17.100000000000001" customHeight="1" x14ac:dyDescent="0.2">
      <c r="B11" s="100" t="s">
        <v>29</v>
      </c>
      <c r="C11" s="100"/>
      <c r="D11" s="182" t="s">
        <v>41</v>
      </c>
      <c r="E11" s="182"/>
      <c r="F11" s="182"/>
    </row>
    <row r="12" spans="2:7" s="102" customFormat="1" ht="17.100000000000001" customHeight="1" x14ac:dyDescent="0.2">
      <c r="B12" s="111"/>
      <c r="C12" s="111"/>
      <c r="D12" s="173" t="s">
        <v>44</v>
      </c>
      <c r="E12" s="1" t="s">
        <v>1</v>
      </c>
      <c r="F12" s="2"/>
    </row>
    <row r="13" spans="2:7" s="102" customFormat="1" ht="17.100000000000001" customHeight="1" x14ac:dyDescent="0.2">
      <c r="B13" s="184" t="s">
        <v>46</v>
      </c>
      <c r="C13" s="111"/>
      <c r="D13" s="174"/>
      <c r="E13" s="1" t="s">
        <v>42</v>
      </c>
      <c r="F13" s="2"/>
    </row>
    <row r="14" spans="2:7" s="102" customFormat="1" ht="17.100000000000001" customHeight="1" x14ac:dyDescent="0.2">
      <c r="B14" s="184"/>
      <c r="C14" s="111"/>
      <c r="D14" s="174"/>
      <c r="E14" s="1" t="s">
        <v>20</v>
      </c>
      <c r="F14" s="2"/>
    </row>
    <row r="15" spans="2:7" s="102" customFormat="1" ht="17.100000000000001" customHeight="1" x14ac:dyDescent="0.2">
      <c r="B15" s="184"/>
      <c r="C15" s="111"/>
      <c r="D15" s="174"/>
      <c r="E15" s="1" t="s">
        <v>11</v>
      </c>
      <c r="F15" s="2"/>
    </row>
    <row r="16" spans="2:7" s="102" customFormat="1" ht="17.100000000000001" customHeight="1" x14ac:dyDescent="0.2">
      <c r="B16" s="184"/>
      <c r="C16" s="111"/>
      <c r="D16" s="174"/>
      <c r="E16" s="1" t="s">
        <v>12</v>
      </c>
      <c r="F16" s="2"/>
    </row>
    <row r="17" spans="2:6" s="102" customFormat="1" ht="17.100000000000001" customHeight="1" x14ac:dyDescent="0.2">
      <c r="B17" s="111"/>
      <c r="C17" s="111"/>
      <c r="D17" s="174"/>
      <c r="E17" s="1" t="s">
        <v>61</v>
      </c>
      <c r="F17" s="2"/>
    </row>
    <row r="18" spans="2:6" s="102" customFormat="1" ht="17.100000000000001" customHeight="1" x14ac:dyDescent="0.2">
      <c r="B18" s="111"/>
      <c r="C18" s="111"/>
      <c r="D18" s="174"/>
      <c r="E18" s="1" t="s">
        <v>43</v>
      </c>
      <c r="F18" s="2"/>
    </row>
    <row r="19" spans="2:6" s="102" customFormat="1" ht="17.100000000000001" customHeight="1" x14ac:dyDescent="0.2">
      <c r="B19" s="111"/>
      <c r="C19" s="111"/>
      <c r="D19" s="174"/>
      <c r="E19" s="1" t="s">
        <v>45</v>
      </c>
      <c r="F19" s="2"/>
    </row>
    <row r="20" spans="2:6" s="102" customFormat="1" ht="17.100000000000001" customHeight="1" x14ac:dyDescent="0.2">
      <c r="B20" s="111"/>
      <c r="C20" s="111"/>
      <c r="D20" s="174"/>
      <c r="E20" s="1" t="s">
        <v>57</v>
      </c>
      <c r="F20" s="2"/>
    </row>
    <row r="21" spans="2:6" s="102" customFormat="1" ht="17.100000000000001" customHeight="1" x14ac:dyDescent="0.2">
      <c r="B21" s="111"/>
      <c r="C21" s="111"/>
      <c r="D21" s="174"/>
      <c r="E21" s="1" t="s">
        <v>62</v>
      </c>
      <c r="F21" s="2"/>
    </row>
    <row r="22" spans="2:6" s="102" customFormat="1" ht="17.100000000000001" customHeight="1" x14ac:dyDescent="0.2">
      <c r="B22" s="111"/>
      <c r="C22" s="111"/>
      <c r="D22" s="174"/>
      <c r="E22" s="1" t="s">
        <v>68</v>
      </c>
      <c r="F22" s="2"/>
    </row>
    <row r="23" spans="2:6" s="102" customFormat="1" ht="17.100000000000001" customHeight="1" x14ac:dyDescent="0.2">
      <c r="B23" s="111"/>
      <c r="C23" s="111"/>
      <c r="D23" s="174"/>
      <c r="E23" s="1" t="s">
        <v>63</v>
      </c>
      <c r="F23" s="2"/>
    </row>
    <row r="24" spans="2:6" s="102" customFormat="1" ht="17.100000000000001" customHeight="1" x14ac:dyDescent="0.2">
      <c r="B24" s="111"/>
      <c r="C24" s="111"/>
      <c r="D24" s="183"/>
      <c r="E24" s="3" t="s">
        <v>47</v>
      </c>
      <c r="F24" s="4">
        <f>SUM(F12:F23)</f>
        <v>0</v>
      </c>
    </row>
    <row r="25" spans="2:6" s="102" customFormat="1" ht="17.100000000000001" customHeight="1" x14ac:dyDescent="0.2">
      <c r="B25" s="111"/>
      <c r="C25" s="111"/>
      <c r="D25" s="173" t="s">
        <v>2</v>
      </c>
      <c r="E25" s="1" t="s">
        <v>3</v>
      </c>
      <c r="F25" s="2"/>
    </row>
    <row r="26" spans="2:6" s="102" customFormat="1" ht="17.100000000000001" customHeight="1" x14ac:dyDescent="0.2">
      <c r="B26" s="111"/>
      <c r="C26" s="111"/>
      <c r="D26" s="174"/>
      <c r="E26" s="1" t="s">
        <v>49</v>
      </c>
      <c r="F26" s="2"/>
    </row>
    <row r="27" spans="2:6" s="102" customFormat="1" ht="17.100000000000001" customHeight="1" x14ac:dyDescent="0.2">
      <c r="B27" s="111"/>
      <c r="C27" s="111"/>
      <c r="D27" s="174"/>
      <c r="E27" s="1" t="s">
        <v>48</v>
      </c>
      <c r="F27" s="2"/>
    </row>
    <row r="28" spans="2:6" s="102" customFormat="1" ht="17.100000000000001" customHeight="1" x14ac:dyDescent="0.2">
      <c r="B28" s="111"/>
      <c r="C28" s="111"/>
      <c r="D28" s="174"/>
      <c r="E28" s="1" t="s">
        <v>14</v>
      </c>
      <c r="F28" s="2"/>
    </row>
    <row r="29" spans="2:6" s="102" customFormat="1" ht="17.100000000000001" customHeight="1" x14ac:dyDescent="0.2">
      <c r="B29" s="111"/>
      <c r="C29" s="111"/>
      <c r="D29" s="174"/>
      <c r="E29" s="1" t="s">
        <v>0</v>
      </c>
      <c r="F29" s="2"/>
    </row>
    <row r="30" spans="2:6" s="102" customFormat="1" ht="17.100000000000001" customHeight="1" x14ac:dyDescent="0.2">
      <c r="B30" s="111"/>
      <c r="C30" s="111"/>
      <c r="D30" s="174"/>
      <c r="E30" s="3" t="s">
        <v>47</v>
      </c>
      <c r="F30" s="4">
        <f>SUM(F25:F29)</f>
        <v>0</v>
      </c>
    </row>
    <row r="31" spans="2:6" s="102" customFormat="1" ht="17.100000000000001" customHeight="1" x14ac:dyDescent="0.2">
      <c r="B31" s="111"/>
      <c r="C31" s="111"/>
      <c r="D31" s="173" t="s">
        <v>6</v>
      </c>
      <c r="E31" s="1" t="s">
        <v>50</v>
      </c>
      <c r="F31" s="2"/>
    </row>
    <row r="32" spans="2:6" s="102" customFormat="1" ht="17.100000000000001" customHeight="1" x14ac:dyDescent="0.2">
      <c r="B32" s="111"/>
      <c r="C32" s="111"/>
      <c r="D32" s="174"/>
      <c r="E32" s="1" t="s">
        <v>51</v>
      </c>
      <c r="F32" s="2"/>
    </row>
    <row r="33" spans="2:6" s="102" customFormat="1" ht="17.100000000000001" customHeight="1" x14ac:dyDescent="0.2">
      <c r="B33" s="111"/>
      <c r="C33" s="111"/>
      <c r="D33" s="174"/>
      <c r="E33" s="1" t="s">
        <v>9</v>
      </c>
      <c r="F33" s="2"/>
    </row>
    <row r="34" spans="2:6" s="102" customFormat="1" ht="17.100000000000001" customHeight="1" x14ac:dyDescent="0.2">
      <c r="B34" s="111"/>
      <c r="C34" s="111"/>
      <c r="D34" s="174"/>
      <c r="E34" s="1" t="s">
        <v>52</v>
      </c>
      <c r="F34" s="2"/>
    </row>
    <row r="35" spans="2:6" s="102" customFormat="1" ht="17.100000000000001" customHeight="1" x14ac:dyDescent="0.2">
      <c r="B35" s="111"/>
      <c r="C35" s="111"/>
      <c r="D35" s="174"/>
      <c r="E35" s="1" t="s">
        <v>0</v>
      </c>
      <c r="F35" s="2"/>
    </row>
    <row r="36" spans="2:6" s="102" customFormat="1" ht="17.100000000000001" customHeight="1" x14ac:dyDescent="0.2">
      <c r="B36" s="111"/>
      <c r="C36" s="111"/>
      <c r="D36" s="174"/>
      <c r="E36" s="3" t="s">
        <v>47</v>
      </c>
      <c r="F36" s="4">
        <f>SUM(F31:F35)</f>
        <v>0</v>
      </c>
    </row>
    <row r="37" spans="2:6" s="102" customFormat="1" ht="17.100000000000001" customHeight="1" x14ac:dyDescent="0.2">
      <c r="B37" s="111"/>
      <c r="C37" s="111"/>
      <c r="D37" s="173" t="s">
        <v>53</v>
      </c>
      <c r="E37" s="1" t="s">
        <v>54</v>
      </c>
      <c r="F37" s="2"/>
    </row>
    <row r="38" spans="2:6" s="102" customFormat="1" ht="17.100000000000001" customHeight="1" x14ac:dyDescent="0.2">
      <c r="B38" s="111"/>
      <c r="C38" s="111"/>
      <c r="D38" s="174"/>
      <c r="E38" s="1" t="s">
        <v>58</v>
      </c>
      <c r="F38" s="2"/>
    </row>
    <row r="39" spans="2:6" s="102" customFormat="1" ht="17.100000000000001" customHeight="1" x14ac:dyDescent="0.2">
      <c r="B39" s="111"/>
      <c r="C39" s="111"/>
      <c r="D39" s="174"/>
      <c r="E39" s="1" t="s">
        <v>5</v>
      </c>
      <c r="F39" s="2"/>
    </row>
    <row r="40" spans="2:6" s="102" customFormat="1" ht="17.100000000000001" customHeight="1" x14ac:dyDescent="0.2">
      <c r="B40" s="111"/>
      <c r="C40" s="111"/>
      <c r="D40" s="174"/>
      <c r="E40" s="1" t="s">
        <v>97</v>
      </c>
      <c r="F40" s="2"/>
    </row>
    <row r="41" spans="2:6" s="102" customFormat="1" ht="17.100000000000001" customHeight="1" x14ac:dyDescent="0.2">
      <c r="B41" s="111"/>
      <c r="C41" s="111"/>
      <c r="D41" s="174"/>
      <c r="E41" s="1" t="s">
        <v>10</v>
      </c>
      <c r="F41" s="2"/>
    </row>
    <row r="42" spans="2:6" s="102" customFormat="1" ht="17.100000000000001" customHeight="1" x14ac:dyDescent="0.2">
      <c r="B42" s="111"/>
      <c r="C42" s="111"/>
      <c r="D42" s="174"/>
      <c r="E42" s="1" t="s">
        <v>63</v>
      </c>
      <c r="F42" s="2"/>
    </row>
    <row r="43" spans="2:6" s="102" customFormat="1" ht="17.100000000000001" customHeight="1" x14ac:dyDescent="0.2">
      <c r="B43" s="111"/>
      <c r="C43" s="111"/>
      <c r="D43" s="183"/>
      <c r="E43" s="3" t="s">
        <v>47</v>
      </c>
      <c r="F43" s="4">
        <f>SUM(F37:F42)</f>
        <v>0</v>
      </c>
    </row>
    <row r="44" spans="2:6" s="108" customFormat="1" ht="17.100000000000001" customHeight="1" x14ac:dyDescent="0.2">
      <c r="B44" s="109"/>
      <c r="C44" s="109"/>
      <c r="D44" s="112"/>
      <c r="E44" s="113" t="s">
        <v>55</v>
      </c>
      <c r="F44" s="134">
        <f>SUM(F24+F30+F36+F43)</f>
        <v>0</v>
      </c>
    </row>
    <row r="45" spans="2:6" s="108" customFormat="1" ht="17.100000000000001" customHeight="1" x14ac:dyDescent="0.2">
      <c r="D45" s="115"/>
      <c r="E45" s="116"/>
      <c r="F45" s="117"/>
    </row>
    <row r="46" spans="2:6" s="102" customFormat="1" ht="17.100000000000001" customHeight="1" x14ac:dyDescent="0.2">
      <c r="B46" s="118" t="s">
        <v>64</v>
      </c>
      <c r="C46" s="119"/>
      <c r="D46" s="185" t="s">
        <v>65</v>
      </c>
      <c r="E46" s="185"/>
      <c r="F46" s="185"/>
    </row>
    <row r="47" spans="2:6" s="102" customFormat="1" ht="17.100000000000001" customHeight="1" x14ac:dyDescent="0.2">
      <c r="B47" s="103"/>
      <c r="C47" s="103"/>
      <c r="D47" s="173" t="s">
        <v>4</v>
      </c>
      <c r="E47" s="1" t="s">
        <v>21</v>
      </c>
      <c r="F47" s="2"/>
    </row>
    <row r="48" spans="2:6" s="102" customFormat="1" ht="17.100000000000001" customHeight="1" x14ac:dyDescent="0.2">
      <c r="B48" s="103"/>
      <c r="C48" s="103"/>
      <c r="D48" s="174"/>
      <c r="E48" s="1" t="s">
        <v>22</v>
      </c>
      <c r="F48" s="2"/>
    </row>
    <row r="49" spans="2:6" s="102" customFormat="1" ht="17.100000000000001" customHeight="1" x14ac:dyDescent="0.2">
      <c r="B49" s="103"/>
      <c r="C49" s="103"/>
      <c r="D49" s="174"/>
      <c r="E49" s="1" t="s">
        <v>23</v>
      </c>
      <c r="F49" s="2"/>
    </row>
    <row r="50" spans="2:6" s="102" customFormat="1" ht="17.100000000000001" customHeight="1" x14ac:dyDescent="0.2">
      <c r="B50" s="103"/>
      <c r="C50" s="103"/>
      <c r="D50" s="174"/>
      <c r="E50" s="1" t="s">
        <v>0</v>
      </c>
      <c r="F50" s="2"/>
    </row>
    <row r="51" spans="2:6" s="102" customFormat="1" ht="17.100000000000001" customHeight="1" x14ac:dyDescent="0.2">
      <c r="B51" s="103"/>
      <c r="C51" s="103"/>
      <c r="D51" s="174"/>
      <c r="E51" s="3" t="s">
        <v>47</v>
      </c>
      <c r="F51" s="4">
        <f>SUM(F47:F50)</f>
        <v>0</v>
      </c>
    </row>
    <row r="52" spans="2:6" s="102" customFormat="1" ht="17.100000000000001" customHeight="1" x14ac:dyDescent="0.2">
      <c r="B52" s="103"/>
      <c r="C52" s="103"/>
      <c r="D52" s="173" t="s">
        <v>7</v>
      </c>
      <c r="E52" s="1" t="s">
        <v>56</v>
      </c>
      <c r="F52" s="2"/>
    </row>
    <row r="53" spans="2:6" s="102" customFormat="1" ht="17.100000000000001" customHeight="1" x14ac:dyDescent="0.2">
      <c r="B53" s="103"/>
      <c r="C53" s="103"/>
      <c r="D53" s="174"/>
      <c r="E53" s="1" t="s">
        <v>8</v>
      </c>
      <c r="F53" s="2"/>
    </row>
    <row r="54" spans="2:6" s="102" customFormat="1" ht="17.100000000000001" customHeight="1" x14ac:dyDescent="0.2">
      <c r="B54" s="103"/>
      <c r="C54" s="103"/>
      <c r="D54" s="174"/>
      <c r="E54" s="3" t="s">
        <v>47</v>
      </c>
      <c r="F54" s="4">
        <f>SUM(F52:F53)</f>
        <v>0</v>
      </c>
    </row>
    <row r="55" spans="2:6" s="102" customFormat="1" ht="17.100000000000001" customHeight="1" x14ac:dyDescent="0.2">
      <c r="B55" s="103"/>
      <c r="C55" s="103"/>
      <c r="D55" s="173" t="s">
        <v>13</v>
      </c>
      <c r="E55" s="1" t="s">
        <v>17</v>
      </c>
      <c r="F55" s="2"/>
    </row>
    <row r="56" spans="2:6" s="102" customFormat="1" ht="17.100000000000001" customHeight="1" x14ac:dyDescent="0.2">
      <c r="B56" s="103"/>
      <c r="C56" s="103"/>
      <c r="D56" s="174"/>
      <c r="E56" s="1" t="s">
        <v>73</v>
      </c>
      <c r="F56" s="2"/>
    </row>
    <row r="57" spans="2:6" s="102" customFormat="1" ht="17.100000000000001" customHeight="1" x14ac:dyDescent="0.2">
      <c r="B57" s="103"/>
      <c r="C57" s="103"/>
      <c r="D57" s="174"/>
      <c r="E57" s="3" t="s">
        <v>47</v>
      </c>
      <c r="F57" s="4">
        <f>SUM(F55:F56)</f>
        <v>0</v>
      </c>
    </row>
    <row r="58" spans="2:6" s="102" customFormat="1" ht="17.100000000000001" customHeight="1" x14ac:dyDescent="0.2">
      <c r="B58" s="103"/>
      <c r="C58" s="103"/>
      <c r="D58" s="173" t="s">
        <v>72</v>
      </c>
      <c r="E58" s="1" t="s">
        <v>24</v>
      </c>
      <c r="F58" s="2"/>
    </row>
    <row r="59" spans="2:6" s="102" customFormat="1" ht="17.100000000000001" customHeight="1" x14ac:dyDescent="0.2">
      <c r="B59" s="103"/>
      <c r="C59" s="103"/>
      <c r="D59" s="174"/>
      <c r="E59" s="1" t="s">
        <v>25</v>
      </c>
      <c r="F59" s="2"/>
    </row>
    <row r="60" spans="2:6" s="102" customFormat="1" ht="17.100000000000001" customHeight="1" x14ac:dyDescent="0.2">
      <c r="B60" s="103"/>
      <c r="C60" s="103"/>
      <c r="D60" s="174"/>
      <c r="E60" s="1" t="s">
        <v>71</v>
      </c>
      <c r="F60" s="2"/>
    </row>
    <row r="61" spans="2:6" s="102" customFormat="1" ht="17.100000000000001" customHeight="1" x14ac:dyDescent="0.2">
      <c r="B61" s="103"/>
      <c r="C61" s="103"/>
      <c r="D61" s="174"/>
      <c r="E61" s="1" t="s">
        <v>70</v>
      </c>
      <c r="F61" s="2"/>
    </row>
    <row r="62" spans="2:6" s="102" customFormat="1" ht="17.100000000000001" customHeight="1" x14ac:dyDescent="0.2">
      <c r="B62" s="103"/>
      <c r="C62" s="103"/>
      <c r="D62" s="174"/>
      <c r="E62" s="3" t="s">
        <v>47</v>
      </c>
      <c r="F62" s="4">
        <f>SUM(F58:F61)</f>
        <v>0</v>
      </c>
    </row>
    <row r="63" spans="2:6" s="102" customFormat="1" ht="17.100000000000001" customHeight="1" x14ac:dyDescent="0.2">
      <c r="B63" s="103"/>
      <c r="C63" s="103"/>
      <c r="D63" s="173" t="s">
        <v>15</v>
      </c>
      <c r="E63" s="1" t="s">
        <v>16</v>
      </c>
      <c r="F63" s="2"/>
    </row>
    <row r="64" spans="2:6" s="102" customFormat="1" ht="17.100000000000001" customHeight="1" x14ac:dyDescent="0.2">
      <c r="B64" s="103"/>
      <c r="C64" s="103"/>
      <c r="D64" s="174"/>
      <c r="E64" s="1" t="s">
        <v>66</v>
      </c>
      <c r="F64" s="2"/>
    </row>
    <row r="65" spans="2:6" s="102" customFormat="1" ht="17.100000000000001" customHeight="1" x14ac:dyDescent="0.2">
      <c r="B65" s="103"/>
      <c r="C65" s="103"/>
      <c r="D65" s="174"/>
      <c r="E65" s="1" t="s">
        <v>26</v>
      </c>
      <c r="F65" s="2"/>
    </row>
    <row r="66" spans="2:6" s="102" customFormat="1" ht="17.100000000000001" customHeight="1" x14ac:dyDescent="0.2">
      <c r="B66" s="103"/>
      <c r="C66" s="103"/>
      <c r="D66" s="174"/>
      <c r="E66" s="3" t="s">
        <v>47</v>
      </c>
      <c r="F66" s="4">
        <f>SUM(F63:F65)</f>
        <v>0</v>
      </c>
    </row>
    <row r="67" spans="2:6" s="102" customFormat="1" ht="17.100000000000001" customHeight="1" x14ac:dyDescent="0.2">
      <c r="B67" s="103"/>
      <c r="C67" s="103"/>
      <c r="D67" s="173" t="s">
        <v>30</v>
      </c>
      <c r="E67" s="1" t="s">
        <v>69</v>
      </c>
      <c r="F67" s="2"/>
    </row>
    <row r="68" spans="2:6" s="102" customFormat="1" ht="17.100000000000001" customHeight="1" x14ac:dyDescent="0.2">
      <c r="B68" s="103"/>
      <c r="C68" s="103"/>
      <c r="D68" s="174"/>
      <c r="E68" s="1" t="s">
        <v>27</v>
      </c>
      <c r="F68" s="2"/>
    </row>
    <row r="69" spans="2:6" s="102" customFormat="1" ht="17.100000000000001" customHeight="1" x14ac:dyDescent="0.2">
      <c r="B69" s="103"/>
      <c r="C69" s="103"/>
      <c r="D69" s="174"/>
      <c r="E69" s="1" t="s">
        <v>67</v>
      </c>
      <c r="F69" s="2"/>
    </row>
    <row r="70" spans="2:6" s="102" customFormat="1" ht="17.100000000000001" customHeight="1" x14ac:dyDescent="0.2">
      <c r="B70" s="103"/>
      <c r="C70" s="103"/>
      <c r="D70" s="174"/>
      <c r="E70" s="3" t="s">
        <v>47</v>
      </c>
      <c r="F70" s="4">
        <f>SUM(F67:F69)</f>
        <v>0</v>
      </c>
    </row>
    <row r="71" spans="2:6" s="102" customFormat="1" ht="17.100000000000001" customHeight="1" x14ac:dyDescent="0.2">
      <c r="B71" s="109"/>
      <c r="C71" s="109"/>
      <c r="D71" s="112"/>
      <c r="E71" s="113" t="s">
        <v>77</v>
      </c>
      <c r="F71" s="129">
        <f>SUM(F51+F54+F57+F62+F66+F70)</f>
        <v>0</v>
      </c>
    </row>
    <row r="72" spans="2:6" s="108" customFormat="1" ht="17.100000000000001" customHeight="1" x14ac:dyDescent="0.2">
      <c r="D72" s="115"/>
      <c r="E72" s="115"/>
    </row>
    <row r="73" spans="2:6" s="102" customFormat="1" ht="17.100000000000001" customHeight="1" x14ac:dyDescent="0.2">
      <c r="B73" s="121" t="s">
        <v>74</v>
      </c>
      <c r="C73" s="109"/>
      <c r="D73" s="112"/>
      <c r="E73" s="113"/>
      <c r="F73" s="114"/>
    </row>
    <row r="74" spans="2:6" s="102" customFormat="1" ht="17.100000000000001" customHeight="1" x14ac:dyDescent="0.2">
      <c r="B74" s="103"/>
      <c r="C74" s="103"/>
      <c r="D74" s="122" t="s">
        <v>75</v>
      </c>
      <c r="E74" s="1"/>
      <c r="F74" s="2"/>
    </row>
    <row r="75" spans="2:6" s="102" customFormat="1" ht="17.100000000000001" customHeight="1" x14ac:dyDescent="0.2">
      <c r="B75" s="103"/>
      <c r="C75" s="103"/>
      <c r="D75" s="123" t="s">
        <v>33</v>
      </c>
      <c r="E75" s="1"/>
      <c r="F75" s="2"/>
    </row>
    <row r="76" spans="2:6" s="102" customFormat="1" ht="17.100000000000001" customHeight="1" x14ac:dyDescent="0.2">
      <c r="B76" s="103"/>
      <c r="C76" s="103"/>
      <c r="D76" s="124" t="s">
        <v>34</v>
      </c>
      <c r="E76" s="1"/>
      <c r="F76" s="2"/>
    </row>
    <row r="77" spans="2:6" s="102" customFormat="1" ht="17.100000000000001" customHeight="1" x14ac:dyDescent="0.2">
      <c r="B77" s="103"/>
      <c r="C77" s="103"/>
      <c r="D77" s="123" t="s">
        <v>35</v>
      </c>
      <c r="E77" s="1"/>
      <c r="F77" s="2"/>
    </row>
    <row r="78" spans="2:6" s="102" customFormat="1" ht="17.100000000000001" customHeight="1" x14ac:dyDescent="0.2">
      <c r="B78" s="103"/>
      <c r="C78" s="103"/>
      <c r="D78" s="124" t="s">
        <v>76</v>
      </c>
      <c r="E78" s="1"/>
      <c r="F78" s="2"/>
    </row>
    <row r="79" spans="2:6" s="102" customFormat="1" ht="17.100000000000001" customHeight="1" x14ac:dyDescent="0.2">
      <c r="B79" s="109"/>
      <c r="C79" s="109"/>
      <c r="D79" s="112"/>
      <c r="E79" s="113" t="s">
        <v>28</v>
      </c>
      <c r="F79" s="120">
        <f>SUM(F74:F78)</f>
        <v>0</v>
      </c>
    </row>
    <row r="80" spans="2:6" s="108" customFormat="1" ht="17.100000000000001" customHeight="1" x14ac:dyDescent="0.2">
      <c r="D80" s="125"/>
    </row>
    <row r="81" spans="2:6" s="102" customFormat="1" ht="17.100000000000001" customHeight="1" x14ac:dyDescent="0.2">
      <c r="B81" s="130" t="s">
        <v>79</v>
      </c>
      <c r="C81" s="131"/>
      <c r="D81" s="132"/>
      <c r="E81" s="133"/>
      <c r="F81" s="134"/>
    </row>
    <row r="82" spans="2:6" s="126" customFormat="1" ht="21.95" customHeight="1" x14ac:dyDescent="0.2">
      <c r="B82" s="135" t="str">
        <f>F1</f>
        <v>Abril</v>
      </c>
      <c r="C82" s="131"/>
      <c r="D82" s="145" t="s">
        <v>38</v>
      </c>
      <c r="E82" s="175">
        <f>IF(F5I=info!$B$6,F9,0)</f>
        <v>0</v>
      </c>
      <c r="F82" s="176"/>
    </row>
    <row r="83" spans="2:6" s="126" customFormat="1" ht="21.95" customHeight="1" x14ac:dyDescent="0.2">
      <c r="B83" s="135">
        <f>E1</f>
        <v>2019</v>
      </c>
      <c r="C83" s="131"/>
      <c r="D83" s="145" t="s">
        <v>80</v>
      </c>
      <c r="E83" s="177">
        <f>IF('RESUMO ANUAL'!$E$22=meses,F44+F71+F79,"erro")</f>
        <v>0</v>
      </c>
      <c r="F83" s="178"/>
    </row>
    <row r="84" spans="2:6" s="126" customFormat="1" ht="14.25" x14ac:dyDescent="0.2">
      <c r="B84" s="131"/>
      <c r="C84" s="131"/>
      <c r="D84" s="131"/>
      <c r="E84" s="131"/>
      <c r="F84" s="131"/>
    </row>
    <row r="85" spans="2:6" ht="21.95" customHeight="1" x14ac:dyDescent="0.2">
      <c r="B85" s="137"/>
      <c r="C85" s="137"/>
      <c r="D85" s="138"/>
      <c r="E85" s="139"/>
      <c r="F85" s="138"/>
    </row>
    <row r="86" spans="2:6" s="102" customFormat="1" ht="21.95" customHeight="1" x14ac:dyDescent="0.2">
      <c r="B86" s="146" t="s">
        <v>31</v>
      </c>
      <c r="C86" s="147" t="s">
        <v>81</v>
      </c>
      <c r="D86" s="148" t="str">
        <f>F1</f>
        <v>Abril</v>
      </c>
      <c r="E86" s="159">
        <f>E82-E83</f>
        <v>0</v>
      </c>
      <c r="F86" s="160"/>
    </row>
    <row r="87" spans="2:6" ht="17.100000000000001" customHeight="1" x14ac:dyDescent="0.2">
      <c r="B87" s="143"/>
      <c r="C87" s="143"/>
      <c r="D87" s="144"/>
      <c r="E87" s="161" t="str">
        <f>IF(E86&lt;0,"Orçamento Negativo",IF(E86=0,"Zerado",IF(E86&gt;0,"Orçamento Positivo"," -")))</f>
        <v>Zerado</v>
      </c>
      <c r="F87" s="161"/>
    </row>
  </sheetData>
  <sheetProtection selectLockedCells="1"/>
  <mergeCells count="20">
    <mergeCell ref="D52:D54"/>
    <mergeCell ref="B1:D1"/>
    <mergeCell ref="D3:F3"/>
    <mergeCell ref="B5:B7"/>
    <mergeCell ref="D11:F11"/>
    <mergeCell ref="D12:D24"/>
    <mergeCell ref="B13:B16"/>
    <mergeCell ref="D25:D30"/>
    <mergeCell ref="D31:D36"/>
    <mergeCell ref="D37:D43"/>
    <mergeCell ref="D46:F46"/>
    <mergeCell ref="D47:D51"/>
    <mergeCell ref="E86:F86"/>
    <mergeCell ref="E87:F87"/>
    <mergeCell ref="D55:D57"/>
    <mergeCell ref="D58:D62"/>
    <mergeCell ref="D63:D66"/>
    <mergeCell ref="D67:D70"/>
    <mergeCell ref="E82:F82"/>
    <mergeCell ref="E83:F83"/>
  </mergeCells>
  <conditionalFormatting sqref="E86:F86">
    <cfRule type="cellIs" dxfId="8" priority="1" operator="lessThan">
      <formula>1</formula>
    </cfRule>
  </conditionalFormatting>
  <dataValidations count="1">
    <dataValidation type="decimal" allowBlank="1" showInputMessage="1" showErrorMessage="1" sqref="F74:F78 F47:F70 F4:F8 F12:F43 E82" xr:uid="{00000000-0002-0000-0400-000000000000}">
      <formula1>-9.99999999999999E+32</formula1>
      <formula2>9.99999999999999E+33</formula2>
    </dataValidation>
  </dataValidations>
  <pageMargins left="0.511811024" right="0.511811024" top="0.78740157499999996" bottom="0.78740157499999996" header="0.31496062000000002" footer="0.31496062000000002"/>
  <picture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87"/>
  <sheetViews>
    <sheetView workbookViewId="0">
      <selection activeCell="I11" sqref="I11"/>
    </sheetView>
  </sheetViews>
  <sheetFormatPr defaultRowHeight="17.100000000000001" customHeight="1" x14ac:dyDescent="0.2"/>
  <cols>
    <col min="1" max="1" width="2.28515625" style="57" customWidth="1"/>
    <col min="2" max="2" width="25.140625" style="58" customWidth="1"/>
    <col min="3" max="3" width="4.5703125" style="58" bestFit="1" customWidth="1"/>
    <col min="4" max="4" width="29.140625" style="57" bestFit="1" customWidth="1"/>
    <col min="5" max="5" width="29.28515625" style="98" customWidth="1"/>
    <col min="6" max="6" width="21.28515625" style="57" customWidth="1"/>
    <col min="7" max="16384" width="9.140625" style="57"/>
  </cols>
  <sheetData>
    <row r="1" spans="2:7" ht="26.25" customHeight="1" x14ac:dyDescent="0.2">
      <c r="B1" s="179" t="s">
        <v>103</v>
      </c>
      <c r="C1" s="179"/>
      <c r="D1" s="179"/>
      <c r="E1" s="96">
        <f>'RESUMO ANUAL'!G1</f>
        <v>2019</v>
      </c>
      <c r="F1" s="97" t="str">
        <f>'RESUMO ANUAL'!B9</f>
        <v>Maio</v>
      </c>
    </row>
    <row r="2" spans="2:7" ht="18" x14ac:dyDescent="0.2">
      <c r="G2" s="99"/>
    </row>
    <row r="3" spans="2:7" s="99" customFormat="1" ht="17.100000000000001" customHeight="1" x14ac:dyDescent="0.2">
      <c r="B3" s="100" t="s">
        <v>18</v>
      </c>
      <c r="C3" s="101"/>
      <c r="D3" s="180"/>
      <c r="E3" s="180"/>
      <c r="F3" s="180"/>
    </row>
    <row r="4" spans="2:7" s="102" customFormat="1" ht="17.100000000000001" customHeight="1" x14ac:dyDescent="0.2">
      <c r="B4" s="103"/>
      <c r="C4" s="104"/>
      <c r="D4" s="105" t="s">
        <v>32</v>
      </c>
      <c r="E4" s="106"/>
      <c r="F4" s="2"/>
    </row>
    <row r="5" spans="2:7" s="102" customFormat="1" ht="17.100000000000001" customHeight="1" x14ac:dyDescent="0.2">
      <c r="B5" s="181" t="s">
        <v>59</v>
      </c>
      <c r="C5" s="104"/>
      <c r="D5" s="105" t="s">
        <v>36</v>
      </c>
      <c r="E5" s="107" t="s">
        <v>60</v>
      </c>
      <c r="F5" s="2"/>
    </row>
    <row r="6" spans="2:7" s="102" customFormat="1" ht="17.100000000000001" customHeight="1" x14ac:dyDescent="0.2">
      <c r="B6" s="181"/>
      <c r="C6" s="104"/>
      <c r="D6" s="105" t="s">
        <v>37</v>
      </c>
      <c r="E6" s="106"/>
      <c r="F6" s="2"/>
    </row>
    <row r="7" spans="2:7" s="108" customFormat="1" ht="17.100000000000001" customHeight="1" x14ac:dyDescent="0.2">
      <c r="B7" s="181"/>
      <c r="C7" s="104"/>
      <c r="D7" s="105" t="s">
        <v>19</v>
      </c>
      <c r="E7" s="107" t="s">
        <v>40</v>
      </c>
      <c r="F7" s="2"/>
    </row>
    <row r="8" spans="2:7" s="108" customFormat="1" ht="17.100000000000001" customHeight="1" x14ac:dyDescent="0.2">
      <c r="B8" s="103"/>
      <c r="C8" s="104"/>
      <c r="D8" s="105" t="s">
        <v>0</v>
      </c>
      <c r="E8" s="107" t="s">
        <v>39</v>
      </c>
      <c r="F8" s="2"/>
    </row>
    <row r="9" spans="2:7" s="108" customFormat="1" ht="17.100000000000001" customHeight="1" x14ac:dyDescent="0.2">
      <c r="B9" s="192" t="s">
        <v>104</v>
      </c>
      <c r="C9" s="104"/>
      <c r="D9" s="109"/>
      <c r="E9" s="110" t="s">
        <v>38</v>
      </c>
      <c r="F9" s="128">
        <f>IF(Receitas=B9,SUM(F4:F8),0)</f>
        <v>0</v>
      </c>
    </row>
    <row r="10" spans="2:7" s="108" customFormat="1" ht="17.100000000000001" customHeight="1" x14ac:dyDescent="0.2"/>
    <row r="11" spans="2:7" s="99" customFormat="1" ht="17.100000000000001" customHeight="1" x14ac:dyDescent="0.2">
      <c r="B11" s="100" t="s">
        <v>29</v>
      </c>
      <c r="C11" s="100"/>
      <c r="D11" s="182" t="s">
        <v>41</v>
      </c>
      <c r="E11" s="182"/>
      <c r="F11" s="182"/>
    </row>
    <row r="12" spans="2:7" s="102" customFormat="1" ht="17.100000000000001" customHeight="1" x14ac:dyDescent="0.2">
      <c r="B12" s="111"/>
      <c r="C12" s="111"/>
      <c r="D12" s="173" t="s">
        <v>44</v>
      </c>
      <c r="E12" s="1" t="s">
        <v>1</v>
      </c>
      <c r="F12" s="2"/>
    </row>
    <row r="13" spans="2:7" s="102" customFormat="1" ht="17.100000000000001" customHeight="1" x14ac:dyDescent="0.2">
      <c r="B13" s="184" t="s">
        <v>46</v>
      </c>
      <c r="C13" s="111"/>
      <c r="D13" s="174"/>
      <c r="E13" s="1" t="s">
        <v>42</v>
      </c>
      <c r="F13" s="2"/>
    </row>
    <row r="14" spans="2:7" s="102" customFormat="1" ht="17.100000000000001" customHeight="1" x14ac:dyDescent="0.2">
      <c r="B14" s="184"/>
      <c r="C14" s="111"/>
      <c r="D14" s="174"/>
      <c r="E14" s="1" t="s">
        <v>20</v>
      </c>
      <c r="F14" s="2"/>
    </row>
    <row r="15" spans="2:7" s="102" customFormat="1" ht="17.100000000000001" customHeight="1" x14ac:dyDescent="0.2">
      <c r="B15" s="184"/>
      <c r="C15" s="111"/>
      <c r="D15" s="174"/>
      <c r="E15" s="1" t="s">
        <v>11</v>
      </c>
      <c r="F15" s="2"/>
    </row>
    <row r="16" spans="2:7" s="102" customFormat="1" ht="17.100000000000001" customHeight="1" x14ac:dyDescent="0.2">
      <c r="B16" s="184"/>
      <c r="C16" s="111"/>
      <c r="D16" s="174"/>
      <c r="E16" s="1" t="s">
        <v>12</v>
      </c>
      <c r="F16" s="2"/>
    </row>
    <row r="17" spans="2:6" s="102" customFormat="1" ht="17.100000000000001" customHeight="1" x14ac:dyDescent="0.2">
      <c r="B17" s="111"/>
      <c r="C17" s="111"/>
      <c r="D17" s="174"/>
      <c r="E17" s="1" t="s">
        <v>61</v>
      </c>
      <c r="F17" s="2"/>
    </row>
    <row r="18" spans="2:6" s="102" customFormat="1" ht="17.100000000000001" customHeight="1" x14ac:dyDescent="0.2">
      <c r="B18" s="111"/>
      <c r="C18" s="111"/>
      <c r="D18" s="174"/>
      <c r="E18" s="1" t="s">
        <v>43</v>
      </c>
      <c r="F18" s="2"/>
    </row>
    <row r="19" spans="2:6" s="102" customFormat="1" ht="17.100000000000001" customHeight="1" x14ac:dyDescent="0.2">
      <c r="B19" s="111"/>
      <c r="C19" s="111"/>
      <c r="D19" s="174"/>
      <c r="E19" s="1" t="s">
        <v>45</v>
      </c>
      <c r="F19" s="2"/>
    </row>
    <row r="20" spans="2:6" s="102" customFormat="1" ht="17.100000000000001" customHeight="1" x14ac:dyDescent="0.2">
      <c r="B20" s="111"/>
      <c r="C20" s="111"/>
      <c r="D20" s="174"/>
      <c r="E20" s="1" t="s">
        <v>57</v>
      </c>
      <c r="F20" s="2"/>
    </row>
    <row r="21" spans="2:6" s="102" customFormat="1" ht="17.100000000000001" customHeight="1" x14ac:dyDescent="0.2">
      <c r="B21" s="111"/>
      <c r="C21" s="111"/>
      <c r="D21" s="174"/>
      <c r="E21" s="1" t="s">
        <v>62</v>
      </c>
      <c r="F21" s="2"/>
    </row>
    <row r="22" spans="2:6" s="102" customFormat="1" ht="17.100000000000001" customHeight="1" x14ac:dyDescent="0.2">
      <c r="B22" s="111"/>
      <c r="C22" s="111"/>
      <c r="D22" s="174"/>
      <c r="E22" s="1" t="s">
        <v>68</v>
      </c>
      <c r="F22" s="2"/>
    </row>
    <row r="23" spans="2:6" s="102" customFormat="1" ht="17.100000000000001" customHeight="1" x14ac:dyDescent="0.2">
      <c r="B23" s="111"/>
      <c r="C23" s="111"/>
      <c r="D23" s="174"/>
      <c r="E23" s="1" t="s">
        <v>63</v>
      </c>
      <c r="F23" s="2"/>
    </row>
    <row r="24" spans="2:6" s="102" customFormat="1" ht="17.100000000000001" customHeight="1" x14ac:dyDescent="0.2">
      <c r="B24" s="111"/>
      <c r="C24" s="111"/>
      <c r="D24" s="183"/>
      <c r="E24" s="3" t="s">
        <v>47</v>
      </c>
      <c r="F24" s="4">
        <f>SUM(F12:F23)</f>
        <v>0</v>
      </c>
    </row>
    <row r="25" spans="2:6" s="102" customFormat="1" ht="17.100000000000001" customHeight="1" x14ac:dyDescent="0.2">
      <c r="B25" s="111"/>
      <c r="C25" s="111"/>
      <c r="D25" s="173" t="s">
        <v>2</v>
      </c>
      <c r="E25" s="1" t="s">
        <v>3</v>
      </c>
      <c r="F25" s="2"/>
    </row>
    <row r="26" spans="2:6" s="102" customFormat="1" ht="17.100000000000001" customHeight="1" x14ac:dyDescent="0.2">
      <c r="B26" s="111"/>
      <c r="C26" s="111"/>
      <c r="D26" s="174"/>
      <c r="E26" s="1" t="s">
        <v>49</v>
      </c>
      <c r="F26" s="2"/>
    </row>
    <row r="27" spans="2:6" s="102" customFormat="1" ht="17.100000000000001" customHeight="1" x14ac:dyDescent="0.2">
      <c r="B27" s="111"/>
      <c r="C27" s="111"/>
      <c r="D27" s="174"/>
      <c r="E27" s="1" t="s">
        <v>48</v>
      </c>
      <c r="F27" s="2"/>
    </row>
    <row r="28" spans="2:6" s="102" customFormat="1" ht="17.100000000000001" customHeight="1" x14ac:dyDescent="0.2">
      <c r="B28" s="111"/>
      <c r="C28" s="111"/>
      <c r="D28" s="174"/>
      <c r="E28" s="1" t="s">
        <v>14</v>
      </c>
      <c r="F28" s="2"/>
    </row>
    <row r="29" spans="2:6" s="102" customFormat="1" ht="17.100000000000001" customHeight="1" x14ac:dyDescent="0.2">
      <c r="B29" s="111"/>
      <c r="C29" s="111"/>
      <c r="D29" s="174"/>
      <c r="E29" s="1" t="s">
        <v>0</v>
      </c>
      <c r="F29" s="2"/>
    </row>
    <row r="30" spans="2:6" s="102" customFormat="1" ht="17.100000000000001" customHeight="1" x14ac:dyDescent="0.2">
      <c r="B30" s="111"/>
      <c r="C30" s="111"/>
      <c r="D30" s="174"/>
      <c r="E30" s="3" t="s">
        <v>47</v>
      </c>
      <c r="F30" s="4">
        <f>SUM(F25:F29)</f>
        <v>0</v>
      </c>
    </row>
    <row r="31" spans="2:6" s="102" customFormat="1" ht="17.100000000000001" customHeight="1" x14ac:dyDescent="0.2">
      <c r="B31" s="111"/>
      <c r="C31" s="111"/>
      <c r="D31" s="173" t="s">
        <v>6</v>
      </c>
      <c r="E31" s="1" t="s">
        <v>50</v>
      </c>
      <c r="F31" s="2"/>
    </row>
    <row r="32" spans="2:6" s="102" customFormat="1" ht="17.100000000000001" customHeight="1" x14ac:dyDescent="0.2">
      <c r="B32" s="111"/>
      <c r="C32" s="111"/>
      <c r="D32" s="174"/>
      <c r="E32" s="1" t="s">
        <v>51</v>
      </c>
      <c r="F32" s="2"/>
    </row>
    <row r="33" spans="2:6" s="102" customFormat="1" ht="17.100000000000001" customHeight="1" x14ac:dyDescent="0.2">
      <c r="B33" s="111"/>
      <c r="C33" s="111"/>
      <c r="D33" s="174"/>
      <c r="E33" s="1" t="s">
        <v>9</v>
      </c>
      <c r="F33" s="2"/>
    </row>
    <row r="34" spans="2:6" s="102" customFormat="1" ht="17.100000000000001" customHeight="1" x14ac:dyDescent="0.2">
      <c r="B34" s="111"/>
      <c r="C34" s="111"/>
      <c r="D34" s="174"/>
      <c r="E34" s="1" t="s">
        <v>52</v>
      </c>
      <c r="F34" s="2"/>
    </row>
    <row r="35" spans="2:6" s="102" customFormat="1" ht="17.100000000000001" customHeight="1" x14ac:dyDescent="0.2">
      <c r="B35" s="111"/>
      <c r="C35" s="111"/>
      <c r="D35" s="174"/>
      <c r="E35" s="1" t="s">
        <v>0</v>
      </c>
      <c r="F35" s="2"/>
    </row>
    <row r="36" spans="2:6" s="102" customFormat="1" ht="17.100000000000001" customHeight="1" x14ac:dyDescent="0.2">
      <c r="B36" s="111"/>
      <c r="C36" s="111"/>
      <c r="D36" s="174"/>
      <c r="E36" s="3" t="s">
        <v>47</v>
      </c>
      <c r="F36" s="4">
        <f>SUM(F31:F35)</f>
        <v>0</v>
      </c>
    </row>
    <row r="37" spans="2:6" s="102" customFormat="1" ht="17.100000000000001" customHeight="1" x14ac:dyDescent="0.2">
      <c r="B37" s="111"/>
      <c r="C37" s="111"/>
      <c r="D37" s="173" t="s">
        <v>53</v>
      </c>
      <c r="E37" s="1" t="s">
        <v>54</v>
      </c>
      <c r="F37" s="2"/>
    </row>
    <row r="38" spans="2:6" s="102" customFormat="1" ht="17.100000000000001" customHeight="1" x14ac:dyDescent="0.2">
      <c r="B38" s="111"/>
      <c r="C38" s="111"/>
      <c r="D38" s="174"/>
      <c r="E38" s="1" t="s">
        <v>58</v>
      </c>
      <c r="F38" s="2"/>
    </row>
    <row r="39" spans="2:6" s="102" customFormat="1" ht="17.100000000000001" customHeight="1" x14ac:dyDescent="0.2">
      <c r="B39" s="111"/>
      <c r="C39" s="111"/>
      <c r="D39" s="174"/>
      <c r="E39" s="1" t="s">
        <v>5</v>
      </c>
      <c r="F39" s="2"/>
    </row>
    <row r="40" spans="2:6" s="102" customFormat="1" ht="17.100000000000001" customHeight="1" x14ac:dyDescent="0.2">
      <c r="B40" s="111"/>
      <c r="C40" s="111"/>
      <c r="D40" s="174"/>
      <c r="E40" s="1" t="s">
        <v>97</v>
      </c>
      <c r="F40" s="2"/>
    </row>
    <row r="41" spans="2:6" s="102" customFormat="1" ht="17.100000000000001" customHeight="1" x14ac:dyDescent="0.2">
      <c r="B41" s="111"/>
      <c r="C41" s="111"/>
      <c r="D41" s="174"/>
      <c r="E41" s="1" t="s">
        <v>10</v>
      </c>
      <c r="F41" s="2"/>
    </row>
    <row r="42" spans="2:6" s="102" customFormat="1" ht="17.100000000000001" customHeight="1" x14ac:dyDescent="0.2">
      <c r="B42" s="111"/>
      <c r="C42" s="111"/>
      <c r="D42" s="174"/>
      <c r="E42" s="1" t="s">
        <v>63</v>
      </c>
      <c r="F42" s="2"/>
    </row>
    <row r="43" spans="2:6" s="102" customFormat="1" ht="17.100000000000001" customHeight="1" x14ac:dyDescent="0.2">
      <c r="B43" s="111"/>
      <c r="C43" s="111"/>
      <c r="D43" s="183"/>
      <c r="E43" s="3" t="s">
        <v>47</v>
      </c>
      <c r="F43" s="4">
        <f>SUM(F37:F42)</f>
        <v>0</v>
      </c>
    </row>
    <row r="44" spans="2:6" s="108" customFormat="1" ht="17.100000000000001" customHeight="1" x14ac:dyDescent="0.2">
      <c r="B44" s="109"/>
      <c r="C44" s="109"/>
      <c r="D44" s="112"/>
      <c r="E44" s="113" t="s">
        <v>55</v>
      </c>
      <c r="F44" s="134">
        <f>SUM(F24+F30+F36+F43)</f>
        <v>0</v>
      </c>
    </row>
    <row r="45" spans="2:6" s="108" customFormat="1" ht="17.100000000000001" customHeight="1" x14ac:dyDescent="0.2">
      <c r="D45" s="115"/>
      <c r="E45" s="116"/>
      <c r="F45" s="117"/>
    </row>
    <row r="46" spans="2:6" s="102" customFormat="1" ht="17.100000000000001" customHeight="1" x14ac:dyDescent="0.2">
      <c r="B46" s="118" t="s">
        <v>64</v>
      </c>
      <c r="C46" s="119"/>
      <c r="D46" s="185" t="s">
        <v>65</v>
      </c>
      <c r="E46" s="185"/>
      <c r="F46" s="185"/>
    </row>
    <row r="47" spans="2:6" s="102" customFormat="1" ht="17.100000000000001" customHeight="1" x14ac:dyDescent="0.2">
      <c r="B47" s="103"/>
      <c r="C47" s="103"/>
      <c r="D47" s="173" t="s">
        <v>4</v>
      </c>
      <c r="E47" s="1" t="s">
        <v>21</v>
      </c>
      <c r="F47" s="2"/>
    </row>
    <row r="48" spans="2:6" s="102" customFormat="1" ht="17.100000000000001" customHeight="1" x14ac:dyDescent="0.2">
      <c r="B48" s="103"/>
      <c r="C48" s="103"/>
      <c r="D48" s="174"/>
      <c r="E48" s="1" t="s">
        <v>22</v>
      </c>
      <c r="F48" s="2"/>
    </row>
    <row r="49" spans="2:6" s="102" customFormat="1" ht="17.100000000000001" customHeight="1" x14ac:dyDescent="0.2">
      <c r="B49" s="103"/>
      <c r="C49" s="103"/>
      <c r="D49" s="174"/>
      <c r="E49" s="1" t="s">
        <v>23</v>
      </c>
      <c r="F49" s="2"/>
    </row>
    <row r="50" spans="2:6" s="102" customFormat="1" ht="17.100000000000001" customHeight="1" x14ac:dyDescent="0.2">
      <c r="B50" s="103"/>
      <c r="C50" s="103"/>
      <c r="D50" s="174"/>
      <c r="E50" s="1" t="s">
        <v>0</v>
      </c>
      <c r="F50" s="2"/>
    </row>
    <row r="51" spans="2:6" s="102" customFormat="1" ht="17.100000000000001" customHeight="1" x14ac:dyDescent="0.2">
      <c r="B51" s="103"/>
      <c r="C51" s="103"/>
      <c r="D51" s="174"/>
      <c r="E51" s="3" t="s">
        <v>47</v>
      </c>
      <c r="F51" s="4">
        <f>SUM(F47:F50)</f>
        <v>0</v>
      </c>
    </row>
    <row r="52" spans="2:6" s="102" customFormat="1" ht="17.100000000000001" customHeight="1" x14ac:dyDescent="0.2">
      <c r="B52" s="103"/>
      <c r="C52" s="103"/>
      <c r="D52" s="173" t="s">
        <v>7</v>
      </c>
      <c r="E52" s="1" t="s">
        <v>56</v>
      </c>
      <c r="F52" s="2"/>
    </row>
    <row r="53" spans="2:6" s="102" customFormat="1" ht="17.100000000000001" customHeight="1" x14ac:dyDescent="0.2">
      <c r="B53" s="103"/>
      <c r="C53" s="103"/>
      <c r="D53" s="174"/>
      <c r="E53" s="1" t="s">
        <v>8</v>
      </c>
      <c r="F53" s="2"/>
    </row>
    <row r="54" spans="2:6" s="102" customFormat="1" ht="17.100000000000001" customHeight="1" x14ac:dyDescent="0.2">
      <c r="B54" s="103"/>
      <c r="C54" s="103"/>
      <c r="D54" s="174"/>
      <c r="E54" s="3" t="s">
        <v>47</v>
      </c>
      <c r="F54" s="4">
        <f>SUM(F52:F53)</f>
        <v>0</v>
      </c>
    </row>
    <row r="55" spans="2:6" s="102" customFormat="1" ht="17.100000000000001" customHeight="1" x14ac:dyDescent="0.2">
      <c r="B55" s="103"/>
      <c r="C55" s="103"/>
      <c r="D55" s="173" t="s">
        <v>13</v>
      </c>
      <c r="E55" s="1" t="s">
        <v>17</v>
      </c>
      <c r="F55" s="2"/>
    </row>
    <row r="56" spans="2:6" s="102" customFormat="1" ht="17.100000000000001" customHeight="1" x14ac:dyDescent="0.2">
      <c r="B56" s="103"/>
      <c r="C56" s="103"/>
      <c r="D56" s="174"/>
      <c r="E56" s="1" t="s">
        <v>73</v>
      </c>
      <c r="F56" s="2"/>
    </row>
    <row r="57" spans="2:6" s="102" customFormat="1" ht="17.100000000000001" customHeight="1" x14ac:dyDescent="0.2">
      <c r="B57" s="103"/>
      <c r="C57" s="103"/>
      <c r="D57" s="174"/>
      <c r="E57" s="3" t="s">
        <v>47</v>
      </c>
      <c r="F57" s="4">
        <f>SUM(F55:F56)</f>
        <v>0</v>
      </c>
    </row>
    <row r="58" spans="2:6" s="102" customFormat="1" ht="17.100000000000001" customHeight="1" x14ac:dyDescent="0.2">
      <c r="B58" s="103"/>
      <c r="C58" s="103"/>
      <c r="D58" s="173" t="s">
        <v>72</v>
      </c>
      <c r="E58" s="1" t="s">
        <v>24</v>
      </c>
      <c r="F58" s="2"/>
    </row>
    <row r="59" spans="2:6" s="102" customFormat="1" ht="17.100000000000001" customHeight="1" x14ac:dyDescent="0.2">
      <c r="B59" s="103"/>
      <c r="C59" s="103"/>
      <c r="D59" s="174"/>
      <c r="E59" s="1" t="s">
        <v>25</v>
      </c>
      <c r="F59" s="2"/>
    </row>
    <row r="60" spans="2:6" s="102" customFormat="1" ht="17.100000000000001" customHeight="1" x14ac:dyDescent="0.2">
      <c r="B60" s="103"/>
      <c r="C60" s="103"/>
      <c r="D60" s="174"/>
      <c r="E60" s="1" t="s">
        <v>71</v>
      </c>
      <c r="F60" s="2"/>
    </row>
    <row r="61" spans="2:6" s="102" customFormat="1" ht="17.100000000000001" customHeight="1" x14ac:dyDescent="0.2">
      <c r="B61" s="103"/>
      <c r="C61" s="103"/>
      <c r="D61" s="174"/>
      <c r="E61" s="1" t="s">
        <v>70</v>
      </c>
      <c r="F61" s="2"/>
    </row>
    <row r="62" spans="2:6" s="102" customFormat="1" ht="17.100000000000001" customHeight="1" x14ac:dyDescent="0.2">
      <c r="B62" s="103"/>
      <c r="C62" s="103"/>
      <c r="D62" s="174"/>
      <c r="E62" s="3" t="s">
        <v>47</v>
      </c>
      <c r="F62" s="4">
        <f>SUM(F58:F61)</f>
        <v>0</v>
      </c>
    </row>
    <row r="63" spans="2:6" s="102" customFormat="1" ht="17.100000000000001" customHeight="1" x14ac:dyDescent="0.2">
      <c r="B63" s="103"/>
      <c r="C63" s="103"/>
      <c r="D63" s="173" t="s">
        <v>15</v>
      </c>
      <c r="E63" s="1" t="s">
        <v>16</v>
      </c>
      <c r="F63" s="2"/>
    </row>
    <row r="64" spans="2:6" s="102" customFormat="1" ht="17.100000000000001" customHeight="1" x14ac:dyDescent="0.2">
      <c r="B64" s="103"/>
      <c r="C64" s="103"/>
      <c r="D64" s="174"/>
      <c r="E64" s="1" t="s">
        <v>66</v>
      </c>
      <c r="F64" s="2"/>
    </row>
    <row r="65" spans="2:6" s="102" customFormat="1" ht="17.100000000000001" customHeight="1" x14ac:dyDescent="0.2">
      <c r="B65" s="103"/>
      <c r="C65" s="103"/>
      <c r="D65" s="174"/>
      <c r="E65" s="1" t="s">
        <v>26</v>
      </c>
      <c r="F65" s="2"/>
    </row>
    <row r="66" spans="2:6" s="102" customFormat="1" ht="17.100000000000001" customHeight="1" x14ac:dyDescent="0.2">
      <c r="B66" s="103"/>
      <c r="C66" s="103"/>
      <c r="D66" s="174"/>
      <c r="E66" s="3" t="s">
        <v>47</v>
      </c>
      <c r="F66" s="4">
        <f>SUM(F63:F65)</f>
        <v>0</v>
      </c>
    </row>
    <row r="67" spans="2:6" s="102" customFormat="1" ht="17.100000000000001" customHeight="1" x14ac:dyDescent="0.2">
      <c r="B67" s="103"/>
      <c r="C67" s="103"/>
      <c r="D67" s="173" t="s">
        <v>30</v>
      </c>
      <c r="E67" s="1" t="s">
        <v>69</v>
      </c>
      <c r="F67" s="2"/>
    </row>
    <row r="68" spans="2:6" s="102" customFormat="1" ht="17.100000000000001" customHeight="1" x14ac:dyDescent="0.2">
      <c r="B68" s="103"/>
      <c r="C68" s="103"/>
      <c r="D68" s="174"/>
      <c r="E68" s="1" t="s">
        <v>27</v>
      </c>
      <c r="F68" s="2"/>
    </row>
    <row r="69" spans="2:6" s="102" customFormat="1" ht="17.100000000000001" customHeight="1" x14ac:dyDescent="0.2">
      <c r="B69" s="103"/>
      <c r="C69" s="103"/>
      <c r="D69" s="174"/>
      <c r="E69" s="1" t="s">
        <v>67</v>
      </c>
      <c r="F69" s="2"/>
    </row>
    <row r="70" spans="2:6" s="102" customFormat="1" ht="17.100000000000001" customHeight="1" x14ac:dyDescent="0.2">
      <c r="B70" s="103"/>
      <c r="C70" s="103"/>
      <c r="D70" s="174"/>
      <c r="E70" s="3" t="s">
        <v>47</v>
      </c>
      <c r="F70" s="4">
        <f>SUM(F67:F69)</f>
        <v>0</v>
      </c>
    </row>
    <row r="71" spans="2:6" s="102" customFormat="1" ht="17.100000000000001" customHeight="1" x14ac:dyDescent="0.2">
      <c r="B71" s="109"/>
      <c r="C71" s="109"/>
      <c r="D71" s="112"/>
      <c r="E71" s="113" t="s">
        <v>77</v>
      </c>
      <c r="F71" s="129">
        <f>SUM(F51+F54+F57+F62+F66+F70)</f>
        <v>0</v>
      </c>
    </row>
    <row r="72" spans="2:6" s="108" customFormat="1" ht="17.100000000000001" customHeight="1" x14ac:dyDescent="0.2">
      <c r="D72" s="115"/>
      <c r="E72" s="115"/>
    </row>
    <row r="73" spans="2:6" s="102" customFormat="1" ht="17.100000000000001" customHeight="1" x14ac:dyDescent="0.2">
      <c r="B73" s="121" t="s">
        <v>74</v>
      </c>
      <c r="C73" s="109"/>
      <c r="D73" s="112"/>
      <c r="E73" s="113"/>
      <c r="F73" s="114"/>
    </row>
    <row r="74" spans="2:6" s="102" customFormat="1" ht="17.100000000000001" customHeight="1" x14ac:dyDescent="0.2">
      <c r="B74" s="103"/>
      <c r="C74" s="103"/>
      <c r="D74" s="122" t="s">
        <v>75</v>
      </c>
      <c r="E74" s="1"/>
      <c r="F74" s="2"/>
    </row>
    <row r="75" spans="2:6" s="102" customFormat="1" ht="17.100000000000001" customHeight="1" x14ac:dyDescent="0.2">
      <c r="B75" s="103"/>
      <c r="C75" s="103"/>
      <c r="D75" s="123" t="s">
        <v>33</v>
      </c>
      <c r="E75" s="1"/>
      <c r="F75" s="2"/>
    </row>
    <row r="76" spans="2:6" s="102" customFormat="1" ht="17.100000000000001" customHeight="1" x14ac:dyDescent="0.2">
      <c r="B76" s="103"/>
      <c r="C76" s="103"/>
      <c r="D76" s="124" t="s">
        <v>34</v>
      </c>
      <c r="E76" s="1"/>
      <c r="F76" s="2"/>
    </row>
    <row r="77" spans="2:6" s="102" customFormat="1" ht="17.100000000000001" customHeight="1" x14ac:dyDescent="0.2">
      <c r="B77" s="103"/>
      <c r="C77" s="103"/>
      <c r="D77" s="123" t="s">
        <v>35</v>
      </c>
      <c r="E77" s="1"/>
      <c r="F77" s="2"/>
    </row>
    <row r="78" spans="2:6" s="102" customFormat="1" ht="17.100000000000001" customHeight="1" x14ac:dyDescent="0.2">
      <c r="B78" s="103"/>
      <c r="C78" s="103"/>
      <c r="D78" s="124" t="s">
        <v>76</v>
      </c>
      <c r="E78" s="1"/>
      <c r="F78" s="2"/>
    </row>
    <row r="79" spans="2:6" s="102" customFormat="1" ht="17.100000000000001" customHeight="1" x14ac:dyDescent="0.2">
      <c r="B79" s="109"/>
      <c r="C79" s="109"/>
      <c r="D79" s="112"/>
      <c r="E79" s="113" t="s">
        <v>28</v>
      </c>
      <c r="F79" s="120">
        <f>SUM(F74:F78)</f>
        <v>0</v>
      </c>
    </row>
    <row r="80" spans="2:6" s="108" customFormat="1" ht="17.100000000000001" customHeight="1" x14ac:dyDescent="0.2">
      <c r="D80" s="125"/>
    </row>
    <row r="81" spans="2:6" s="102" customFormat="1" ht="17.100000000000001" customHeight="1" x14ac:dyDescent="0.2">
      <c r="B81" s="130" t="s">
        <v>79</v>
      </c>
      <c r="C81" s="131"/>
      <c r="D81" s="132"/>
      <c r="E81" s="133"/>
      <c r="F81" s="134"/>
    </row>
    <row r="82" spans="2:6" s="126" customFormat="1" ht="21.95" customHeight="1" x14ac:dyDescent="0.2">
      <c r="B82" s="135" t="str">
        <f>F1</f>
        <v>Maio</v>
      </c>
      <c r="C82" s="131"/>
      <c r="D82" s="145" t="s">
        <v>38</v>
      </c>
      <c r="E82" s="175">
        <f>IF(F5I=info!$B$6,F9,0)</f>
        <v>0</v>
      </c>
      <c r="F82" s="176"/>
    </row>
    <row r="83" spans="2:6" s="126" customFormat="1" ht="21.95" customHeight="1" x14ac:dyDescent="0.2">
      <c r="B83" s="135">
        <f>E1</f>
        <v>2019</v>
      </c>
      <c r="C83" s="131"/>
      <c r="D83" s="145" t="s">
        <v>80</v>
      </c>
      <c r="E83" s="177">
        <f>IF('RESUMO ANUAL'!$E$22=meses,F44+F71+F79,"erro")</f>
        <v>0</v>
      </c>
      <c r="F83" s="178"/>
    </row>
    <row r="84" spans="2:6" s="126" customFormat="1" ht="14.25" x14ac:dyDescent="0.2">
      <c r="B84" s="131"/>
      <c r="C84" s="131"/>
      <c r="D84" s="131"/>
      <c r="E84" s="131"/>
      <c r="F84" s="131"/>
    </row>
    <row r="85" spans="2:6" ht="21.95" customHeight="1" x14ac:dyDescent="0.2">
      <c r="B85" s="137"/>
      <c r="C85" s="137"/>
      <c r="D85" s="138"/>
      <c r="E85" s="139"/>
      <c r="F85" s="138"/>
    </row>
    <row r="86" spans="2:6" s="102" customFormat="1" ht="21.95" customHeight="1" x14ac:dyDescent="0.2">
      <c r="B86" s="146" t="s">
        <v>31</v>
      </c>
      <c r="C86" s="147" t="s">
        <v>81</v>
      </c>
      <c r="D86" s="148" t="str">
        <f>F1</f>
        <v>Maio</v>
      </c>
      <c r="E86" s="159">
        <f>E82-E83</f>
        <v>0</v>
      </c>
      <c r="F86" s="160"/>
    </row>
    <row r="87" spans="2:6" ht="17.100000000000001" customHeight="1" x14ac:dyDescent="0.2">
      <c r="B87" s="143"/>
      <c r="C87" s="143"/>
      <c r="D87" s="144"/>
      <c r="E87" s="161" t="str">
        <f>IF(E86&lt;0,"Orçamento Negativo",IF(E86=0,"Zerado",IF(E86&gt;0,"Orçamento Positivo"," -")))</f>
        <v>Zerado</v>
      </c>
      <c r="F87" s="161"/>
    </row>
  </sheetData>
  <sheetProtection selectLockedCells="1"/>
  <mergeCells count="20">
    <mergeCell ref="D52:D54"/>
    <mergeCell ref="B1:D1"/>
    <mergeCell ref="D3:F3"/>
    <mergeCell ref="B5:B7"/>
    <mergeCell ref="D11:F11"/>
    <mergeCell ref="D12:D24"/>
    <mergeCell ref="B13:B16"/>
    <mergeCell ref="D25:D30"/>
    <mergeCell ref="D31:D36"/>
    <mergeCell ref="D37:D43"/>
    <mergeCell ref="D46:F46"/>
    <mergeCell ref="D47:D51"/>
    <mergeCell ref="E86:F86"/>
    <mergeCell ref="E87:F87"/>
    <mergeCell ref="D55:D57"/>
    <mergeCell ref="D58:D62"/>
    <mergeCell ref="D63:D66"/>
    <mergeCell ref="D67:D70"/>
    <mergeCell ref="E82:F82"/>
    <mergeCell ref="E83:F83"/>
  </mergeCells>
  <conditionalFormatting sqref="E86:F86">
    <cfRule type="cellIs" dxfId="7" priority="1" operator="lessThan">
      <formula>1</formula>
    </cfRule>
  </conditionalFormatting>
  <dataValidations count="1">
    <dataValidation type="decimal" allowBlank="1" showInputMessage="1" showErrorMessage="1" sqref="F74:F78 F47:F70 F4:F8 F12:F43 E82" xr:uid="{00000000-0002-0000-0500-000000000000}">
      <formula1>-9.99999999999999E+32</formula1>
      <formula2>9.99999999999999E+33</formula2>
    </dataValidation>
  </dataValidations>
  <pageMargins left="0.511811024" right="0.511811024" top="0.78740157499999996" bottom="0.78740157499999996" header="0.31496062000000002" footer="0.31496062000000002"/>
  <picture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87"/>
  <sheetViews>
    <sheetView workbookViewId="0">
      <selection activeCell="I11" sqref="I11"/>
    </sheetView>
  </sheetViews>
  <sheetFormatPr defaultRowHeight="17.100000000000001" customHeight="1" x14ac:dyDescent="0.2"/>
  <cols>
    <col min="1" max="1" width="2.28515625" style="57" customWidth="1"/>
    <col min="2" max="2" width="25.140625" style="58" customWidth="1"/>
    <col min="3" max="3" width="4.5703125" style="58" bestFit="1" customWidth="1"/>
    <col min="4" max="4" width="29.140625" style="57" bestFit="1" customWidth="1"/>
    <col min="5" max="5" width="29.28515625" style="98" customWidth="1"/>
    <col min="6" max="6" width="21.28515625" style="57" customWidth="1"/>
    <col min="7" max="16384" width="9.140625" style="57"/>
  </cols>
  <sheetData>
    <row r="1" spans="2:7" ht="26.25" customHeight="1" x14ac:dyDescent="0.2">
      <c r="B1" s="179" t="s">
        <v>103</v>
      </c>
      <c r="C1" s="179"/>
      <c r="D1" s="179"/>
      <c r="E1" s="96">
        <f>'RESUMO ANUAL'!G1</f>
        <v>2019</v>
      </c>
      <c r="F1" s="97" t="str">
        <f>'RESUMO ANUAL'!B10</f>
        <v>Junho</v>
      </c>
    </row>
    <row r="2" spans="2:7" ht="18" x14ac:dyDescent="0.2">
      <c r="G2" s="99"/>
    </row>
    <row r="3" spans="2:7" s="99" customFormat="1" ht="17.100000000000001" customHeight="1" x14ac:dyDescent="0.2">
      <c r="B3" s="100" t="s">
        <v>18</v>
      </c>
      <c r="C3" s="101"/>
      <c r="D3" s="180"/>
      <c r="E3" s="180"/>
      <c r="F3" s="180"/>
    </row>
    <row r="4" spans="2:7" s="102" customFormat="1" ht="17.100000000000001" customHeight="1" x14ac:dyDescent="0.2">
      <c r="B4" s="103"/>
      <c r="C4" s="104"/>
      <c r="D4" s="105" t="s">
        <v>32</v>
      </c>
      <c r="E4" s="106"/>
      <c r="F4" s="2"/>
    </row>
    <row r="5" spans="2:7" s="102" customFormat="1" ht="17.100000000000001" customHeight="1" x14ac:dyDescent="0.2">
      <c r="B5" s="181" t="s">
        <v>59</v>
      </c>
      <c r="C5" s="104"/>
      <c r="D5" s="105" t="s">
        <v>36</v>
      </c>
      <c r="E5" s="107" t="s">
        <v>60</v>
      </c>
      <c r="F5" s="2"/>
    </row>
    <row r="6" spans="2:7" s="102" customFormat="1" ht="17.100000000000001" customHeight="1" x14ac:dyDescent="0.2">
      <c r="B6" s="181"/>
      <c r="C6" s="104"/>
      <c r="D6" s="105" t="s">
        <v>37</v>
      </c>
      <c r="E6" s="106"/>
      <c r="F6" s="2"/>
    </row>
    <row r="7" spans="2:7" s="108" customFormat="1" ht="17.100000000000001" customHeight="1" x14ac:dyDescent="0.2">
      <c r="B7" s="181"/>
      <c r="C7" s="104"/>
      <c r="D7" s="105" t="s">
        <v>19</v>
      </c>
      <c r="E7" s="107" t="s">
        <v>40</v>
      </c>
      <c r="F7" s="2"/>
    </row>
    <row r="8" spans="2:7" s="108" customFormat="1" ht="17.100000000000001" customHeight="1" x14ac:dyDescent="0.2">
      <c r="B8" s="103"/>
      <c r="C8" s="104"/>
      <c r="D8" s="105" t="s">
        <v>0</v>
      </c>
      <c r="E8" s="107" t="s">
        <v>39</v>
      </c>
      <c r="F8" s="2"/>
    </row>
    <row r="9" spans="2:7" s="108" customFormat="1" ht="17.100000000000001" customHeight="1" x14ac:dyDescent="0.2">
      <c r="B9" s="192" t="s">
        <v>104</v>
      </c>
      <c r="C9" s="104"/>
      <c r="D9" s="109"/>
      <c r="E9" s="110" t="s">
        <v>38</v>
      </c>
      <c r="F9" s="128">
        <f>IF(Receitas=B9,SUM(F4:F8),0)</f>
        <v>0</v>
      </c>
    </row>
    <row r="10" spans="2:7" s="108" customFormat="1" ht="17.100000000000001" customHeight="1" x14ac:dyDescent="0.2"/>
    <row r="11" spans="2:7" s="99" customFormat="1" ht="17.100000000000001" customHeight="1" x14ac:dyDescent="0.2">
      <c r="B11" s="100" t="s">
        <v>29</v>
      </c>
      <c r="C11" s="100"/>
      <c r="D11" s="182" t="s">
        <v>41</v>
      </c>
      <c r="E11" s="182"/>
      <c r="F11" s="182"/>
    </row>
    <row r="12" spans="2:7" s="102" customFormat="1" ht="17.100000000000001" customHeight="1" x14ac:dyDescent="0.2">
      <c r="B12" s="111"/>
      <c r="C12" s="111"/>
      <c r="D12" s="173" t="s">
        <v>44</v>
      </c>
      <c r="E12" s="1" t="s">
        <v>1</v>
      </c>
      <c r="F12" s="2"/>
    </row>
    <row r="13" spans="2:7" s="102" customFormat="1" ht="17.100000000000001" customHeight="1" x14ac:dyDescent="0.2">
      <c r="B13" s="184" t="s">
        <v>46</v>
      </c>
      <c r="C13" s="111"/>
      <c r="D13" s="174"/>
      <c r="E13" s="1" t="s">
        <v>42</v>
      </c>
      <c r="F13" s="2"/>
    </row>
    <row r="14" spans="2:7" s="102" customFormat="1" ht="17.100000000000001" customHeight="1" x14ac:dyDescent="0.2">
      <c r="B14" s="184"/>
      <c r="C14" s="111"/>
      <c r="D14" s="174"/>
      <c r="E14" s="1" t="s">
        <v>20</v>
      </c>
      <c r="F14" s="2"/>
    </row>
    <row r="15" spans="2:7" s="102" customFormat="1" ht="17.100000000000001" customHeight="1" x14ac:dyDescent="0.2">
      <c r="B15" s="184"/>
      <c r="C15" s="111"/>
      <c r="D15" s="174"/>
      <c r="E15" s="1" t="s">
        <v>11</v>
      </c>
      <c r="F15" s="2"/>
    </row>
    <row r="16" spans="2:7" s="102" customFormat="1" ht="17.100000000000001" customHeight="1" x14ac:dyDescent="0.2">
      <c r="B16" s="184"/>
      <c r="C16" s="111"/>
      <c r="D16" s="174"/>
      <c r="E16" s="1" t="s">
        <v>12</v>
      </c>
      <c r="F16" s="2"/>
    </row>
    <row r="17" spans="2:6" s="102" customFormat="1" ht="17.100000000000001" customHeight="1" x14ac:dyDescent="0.2">
      <c r="B17" s="111"/>
      <c r="C17" s="111"/>
      <c r="D17" s="174"/>
      <c r="E17" s="1" t="s">
        <v>61</v>
      </c>
      <c r="F17" s="2"/>
    </row>
    <row r="18" spans="2:6" s="102" customFormat="1" ht="17.100000000000001" customHeight="1" x14ac:dyDescent="0.2">
      <c r="B18" s="111"/>
      <c r="C18" s="111"/>
      <c r="D18" s="174"/>
      <c r="E18" s="1" t="s">
        <v>43</v>
      </c>
      <c r="F18" s="2"/>
    </row>
    <row r="19" spans="2:6" s="102" customFormat="1" ht="17.100000000000001" customHeight="1" x14ac:dyDescent="0.2">
      <c r="B19" s="111"/>
      <c r="C19" s="111"/>
      <c r="D19" s="174"/>
      <c r="E19" s="1" t="s">
        <v>45</v>
      </c>
      <c r="F19" s="2"/>
    </row>
    <row r="20" spans="2:6" s="102" customFormat="1" ht="17.100000000000001" customHeight="1" x14ac:dyDescent="0.2">
      <c r="B20" s="111"/>
      <c r="C20" s="111"/>
      <c r="D20" s="174"/>
      <c r="E20" s="1" t="s">
        <v>57</v>
      </c>
      <c r="F20" s="2"/>
    </row>
    <row r="21" spans="2:6" s="102" customFormat="1" ht="17.100000000000001" customHeight="1" x14ac:dyDescent="0.2">
      <c r="B21" s="111"/>
      <c r="C21" s="111"/>
      <c r="D21" s="174"/>
      <c r="E21" s="1" t="s">
        <v>62</v>
      </c>
      <c r="F21" s="2"/>
    </row>
    <row r="22" spans="2:6" s="102" customFormat="1" ht="17.100000000000001" customHeight="1" x14ac:dyDescent="0.2">
      <c r="B22" s="111"/>
      <c r="C22" s="111"/>
      <c r="D22" s="174"/>
      <c r="E22" s="1" t="s">
        <v>68</v>
      </c>
      <c r="F22" s="2"/>
    </row>
    <row r="23" spans="2:6" s="102" customFormat="1" ht="17.100000000000001" customHeight="1" x14ac:dyDescent="0.2">
      <c r="B23" s="111"/>
      <c r="C23" s="111"/>
      <c r="D23" s="174"/>
      <c r="E23" s="1" t="s">
        <v>63</v>
      </c>
      <c r="F23" s="2"/>
    </row>
    <row r="24" spans="2:6" s="102" customFormat="1" ht="17.100000000000001" customHeight="1" x14ac:dyDescent="0.2">
      <c r="B24" s="111"/>
      <c r="C24" s="111"/>
      <c r="D24" s="183"/>
      <c r="E24" s="3" t="s">
        <v>47</v>
      </c>
      <c r="F24" s="4">
        <f>SUM(F12:F23)</f>
        <v>0</v>
      </c>
    </row>
    <row r="25" spans="2:6" s="102" customFormat="1" ht="17.100000000000001" customHeight="1" x14ac:dyDescent="0.2">
      <c r="B25" s="111"/>
      <c r="C25" s="111"/>
      <c r="D25" s="173" t="s">
        <v>2</v>
      </c>
      <c r="E25" s="1" t="s">
        <v>3</v>
      </c>
      <c r="F25" s="2"/>
    </row>
    <row r="26" spans="2:6" s="102" customFormat="1" ht="17.100000000000001" customHeight="1" x14ac:dyDescent="0.2">
      <c r="B26" s="111"/>
      <c r="C26" s="111"/>
      <c r="D26" s="174"/>
      <c r="E26" s="1" t="s">
        <v>49</v>
      </c>
      <c r="F26" s="2"/>
    </row>
    <row r="27" spans="2:6" s="102" customFormat="1" ht="17.100000000000001" customHeight="1" x14ac:dyDescent="0.2">
      <c r="B27" s="111"/>
      <c r="C27" s="111"/>
      <c r="D27" s="174"/>
      <c r="E27" s="1" t="s">
        <v>48</v>
      </c>
      <c r="F27" s="2"/>
    </row>
    <row r="28" spans="2:6" s="102" customFormat="1" ht="17.100000000000001" customHeight="1" x14ac:dyDescent="0.2">
      <c r="B28" s="111"/>
      <c r="C28" s="111"/>
      <c r="D28" s="174"/>
      <c r="E28" s="1" t="s">
        <v>14</v>
      </c>
      <c r="F28" s="2"/>
    </row>
    <row r="29" spans="2:6" s="102" customFormat="1" ht="17.100000000000001" customHeight="1" x14ac:dyDescent="0.2">
      <c r="B29" s="111"/>
      <c r="C29" s="111"/>
      <c r="D29" s="174"/>
      <c r="E29" s="1" t="s">
        <v>0</v>
      </c>
      <c r="F29" s="2"/>
    </row>
    <row r="30" spans="2:6" s="102" customFormat="1" ht="17.100000000000001" customHeight="1" x14ac:dyDescent="0.2">
      <c r="B30" s="111"/>
      <c r="C30" s="111"/>
      <c r="D30" s="174"/>
      <c r="E30" s="3" t="s">
        <v>47</v>
      </c>
      <c r="F30" s="4">
        <f>SUM(F25:F29)</f>
        <v>0</v>
      </c>
    </row>
    <row r="31" spans="2:6" s="102" customFormat="1" ht="17.100000000000001" customHeight="1" x14ac:dyDescent="0.2">
      <c r="B31" s="111"/>
      <c r="C31" s="111"/>
      <c r="D31" s="173" t="s">
        <v>6</v>
      </c>
      <c r="E31" s="1" t="s">
        <v>50</v>
      </c>
      <c r="F31" s="2"/>
    </row>
    <row r="32" spans="2:6" s="102" customFormat="1" ht="17.100000000000001" customHeight="1" x14ac:dyDescent="0.2">
      <c r="B32" s="111"/>
      <c r="C32" s="111"/>
      <c r="D32" s="174"/>
      <c r="E32" s="1" t="s">
        <v>51</v>
      </c>
      <c r="F32" s="2"/>
    </row>
    <row r="33" spans="2:6" s="102" customFormat="1" ht="17.100000000000001" customHeight="1" x14ac:dyDescent="0.2">
      <c r="B33" s="111"/>
      <c r="C33" s="111"/>
      <c r="D33" s="174"/>
      <c r="E33" s="1" t="s">
        <v>9</v>
      </c>
      <c r="F33" s="2"/>
    </row>
    <row r="34" spans="2:6" s="102" customFormat="1" ht="17.100000000000001" customHeight="1" x14ac:dyDescent="0.2">
      <c r="B34" s="111"/>
      <c r="C34" s="111"/>
      <c r="D34" s="174"/>
      <c r="E34" s="1" t="s">
        <v>52</v>
      </c>
      <c r="F34" s="2"/>
    </row>
    <row r="35" spans="2:6" s="102" customFormat="1" ht="17.100000000000001" customHeight="1" x14ac:dyDescent="0.2">
      <c r="B35" s="111"/>
      <c r="C35" s="111"/>
      <c r="D35" s="174"/>
      <c r="E35" s="1" t="s">
        <v>0</v>
      </c>
      <c r="F35" s="2"/>
    </row>
    <row r="36" spans="2:6" s="102" customFormat="1" ht="17.100000000000001" customHeight="1" x14ac:dyDescent="0.2">
      <c r="B36" s="111"/>
      <c r="C36" s="111"/>
      <c r="D36" s="174"/>
      <c r="E36" s="3" t="s">
        <v>47</v>
      </c>
      <c r="F36" s="4">
        <f>SUM(F31:F35)</f>
        <v>0</v>
      </c>
    </row>
    <row r="37" spans="2:6" s="102" customFormat="1" ht="17.100000000000001" customHeight="1" x14ac:dyDescent="0.2">
      <c r="B37" s="111"/>
      <c r="C37" s="111"/>
      <c r="D37" s="173" t="s">
        <v>53</v>
      </c>
      <c r="E37" s="1" t="s">
        <v>54</v>
      </c>
      <c r="F37" s="2"/>
    </row>
    <row r="38" spans="2:6" s="102" customFormat="1" ht="17.100000000000001" customHeight="1" x14ac:dyDescent="0.2">
      <c r="B38" s="111"/>
      <c r="C38" s="111"/>
      <c r="D38" s="174"/>
      <c r="E38" s="1" t="s">
        <v>58</v>
      </c>
      <c r="F38" s="2"/>
    </row>
    <row r="39" spans="2:6" s="102" customFormat="1" ht="17.100000000000001" customHeight="1" x14ac:dyDescent="0.2">
      <c r="B39" s="111"/>
      <c r="C39" s="111"/>
      <c r="D39" s="174"/>
      <c r="E39" s="1" t="s">
        <v>5</v>
      </c>
      <c r="F39" s="2"/>
    </row>
    <row r="40" spans="2:6" s="102" customFormat="1" ht="17.100000000000001" customHeight="1" x14ac:dyDescent="0.2">
      <c r="B40" s="111"/>
      <c r="C40" s="111"/>
      <c r="D40" s="174"/>
      <c r="E40" s="1" t="s">
        <v>97</v>
      </c>
      <c r="F40" s="2"/>
    </row>
    <row r="41" spans="2:6" s="102" customFormat="1" ht="17.100000000000001" customHeight="1" x14ac:dyDescent="0.2">
      <c r="B41" s="111"/>
      <c r="C41" s="111"/>
      <c r="D41" s="174"/>
      <c r="E41" s="1" t="s">
        <v>10</v>
      </c>
      <c r="F41" s="2"/>
    </row>
    <row r="42" spans="2:6" s="102" customFormat="1" ht="17.100000000000001" customHeight="1" x14ac:dyDescent="0.2">
      <c r="B42" s="111"/>
      <c r="C42" s="111"/>
      <c r="D42" s="174"/>
      <c r="E42" s="1" t="s">
        <v>63</v>
      </c>
      <c r="F42" s="2"/>
    </row>
    <row r="43" spans="2:6" s="102" customFormat="1" ht="17.100000000000001" customHeight="1" x14ac:dyDescent="0.2">
      <c r="B43" s="111"/>
      <c r="C43" s="111"/>
      <c r="D43" s="183"/>
      <c r="E43" s="3" t="s">
        <v>47</v>
      </c>
      <c r="F43" s="4">
        <f>SUM(F37:F42)</f>
        <v>0</v>
      </c>
    </row>
    <row r="44" spans="2:6" s="108" customFormat="1" ht="17.100000000000001" customHeight="1" x14ac:dyDescent="0.2">
      <c r="B44" s="109"/>
      <c r="C44" s="109"/>
      <c r="D44" s="112"/>
      <c r="E44" s="113" t="s">
        <v>55</v>
      </c>
      <c r="F44" s="134">
        <f>SUM(F24+F30+F36+F43)</f>
        <v>0</v>
      </c>
    </row>
    <row r="45" spans="2:6" s="108" customFormat="1" ht="17.100000000000001" customHeight="1" x14ac:dyDescent="0.2">
      <c r="D45" s="115"/>
      <c r="E45" s="116"/>
      <c r="F45" s="117"/>
    </row>
    <row r="46" spans="2:6" s="102" customFormat="1" ht="17.100000000000001" customHeight="1" x14ac:dyDescent="0.2">
      <c r="B46" s="118" t="s">
        <v>64</v>
      </c>
      <c r="C46" s="119"/>
      <c r="D46" s="185" t="s">
        <v>65</v>
      </c>
      <c r="E46" s="185"/>
      <c r="F46" s="185"/>
    </row>
    <row r="47" spans="2:6" s="102" customFormat="1" ht="17.100000000000001" customHeight="1" x14ac:dyDescent="0.2">
      <c r="B47" s="103"/>
      <c r="C47" s="103"/>
      <c r="D47" s="173" t="s">
        <v>4</v>
      </c>
      <c r="E47" s="1" t="s">
        <v>21</v>
      </c>
      <c r="F47" s="2"/>
    </row>
    <row r="48" spans="2:6" s="102" customFormat="1" ht="17.100000000000001" customHeight="1" x14ac:dyDescent="0.2">
      <c r="B48" s="103"/>
      <c r="C48" s="103"/>
      <c r="D48" s="174"/>
      <c r="E48" s="1" t="s">
        <v>22</v>
      </c>
      <c r="F48" s="2"/>
    </row>
    <row r="49" spans="2:6" s="102" customFormat="1" ht="17.100000000000001" customHeight="1" x14ac:dyDescent="0.2">
      <c r="B49" s="103"/>
      <c r="C49" s="103"/>
      <c r="D49" s="174"/>
      <c r="E49" s="1" t="s">
        <v>23</v>
      </c>
      <c r="F49" s="2"/>
    </row>
    <row r="50" spans="2:6" s="102" customFormat="1" ht="17.100000000000001" customHeight="1" x14ac:dyDescent="0.2">
      <c r="B50" s="103"/>
      <c r="C50" s="103"/>
      <c r="D50" s="174"/>
      <c r="E50" s="1" t="s">
        <v>0</v>
      </c>
      <c r="F50" s="2"/>
    </row>
    <row r="51" spans="2:6" s="102" customFormat="1" ht="17.100000000000001" customHeight="1" x14ac:dyDescent="0.2">
      <c r="B51" s="103"/>
      <c r="C51" s="103"/>
      <c r="D51" s="174"/>
      <c r="E51" s="3" t="s">
        <v>47</v>
      </c>
      <c r="F51" s="4">
        <f>SUM(F47:F50)</f>
        <v>0</v>
      </c>
    </row>
    <row r="52" spans="2:6" s="102" customFormat="1" ht="17.100000000000001" customHeight="1" x14ac:dyDescent="0.2">
      <c r="B52" s="103"/>
      <c r="C52" s="103"/>
      <c r="D52" s="173" t="s">
        <v>7</v>
      </c>
      <c r="E52" s="1" t="s">
        <v>56</v>
      </c>
      <c r="F52" s="2"/>
    </row>
    <row r="53" spans="2:6" s="102" customFormat="1" ht="17.100000000000001" customHeight="1" x14ac:dyDescent="0.2">
      <c r="B53" s="103"/>
      <c r="C53" s="103"/>
      <c r="D53" s="174"/>
      <c r="E53" s="1" t="s">
        <v>8</v>
      </c>
      <c r="F53" s="2"/>
    </row>
    <row r="54" spans="2:6" s="102" customFormat="1" ht="17.100000000000001" customHeight="1" x14ac:dyDescent="0.2">
      <c r="B54" s="103"/>
      <c r="C54" s="103"/>
      <c r="D54" s="174"/>
      <c r="E54" s="3" t="s">
        <v>47</v>
      </c>
      <c r="F54" s="4">
        <f>SUM(F52:F53)</f>
        <v>0</v>
      </c>
    </row>
    <row r="55" spans="2:6" s="102" customFormat="1" ht="17.100000000000001" customHeight="1" x14ac:dyDescent="0.2">
      <c r="B55" s="103"/>
      <c r="C55" s="103"/>
      <c r="D55" s="173" t="s">
        <v>13</v>
      </c>
      <c r="E55" s="1" t="s">
        <v>17</v>
      </c>
      <c r="F55" s="2"/>
    </row>
    <row r="56" spans="2:6" s="102" customFormat="1" ht="17.100000000000001" customHeight="1" x14ac:dyDescent="0.2">
      <c r="B56" s="103"/>
      <c r="C56" s="103"/>
      <c r="D56" s="174"/>
      <c r="E56" s="1" t="s">
        <v>73</v>
      </c>
      <c r="F56" s="2"/>
    </row>
    <row r="57" spans="2:6" s="102" customFormat="1" ht="17.100000000000001" customHeight="1" x14ac:dyDescent="0.2">
      <c r="B57" s="103"/>
      <c r="C57" s="103"/>
      <c r="D57" s="174"/>
      <c r="E57" s="3" t="s">
        <v>47</v>
      </c>
      <c r="F57" s="4">
        <f>SUM(F55:F56)</f>
        <v>0</v>
      </c>
    </row>
    <row r="58" spans="2:6" s="102" customFormat="1" ht="17.100000000000001" customHeight="1" x14ac:dyDescent="0.2">
      <c r="B58" s="103"/>
      <c r="C58" s="103"/>
      <c r="D58" s="173" t="s">
        <v>72</v>
      </c>
      <c r="E58" s="1" t="s">
        <v>24</v>
      </c>
      <c r="F58" s="2"/>
    </row>
    <row r="59" spans="2:6" s="102" customFormat="1" ht="17.100000000000001" customHeight="1" x14ac:dyDescent="0.2">
      <c r="B59" s="103"/>
      <c r="C59" s="103"/>
      <c r="D59" s="174"/>
      <c r="E59" s="1" t="s">
        <v>25</v>
      </c>
      <c r="F59" s="2"/>
    </row>
    <row r="60" spans="2:6" s="102" customFormat="1" ht="17.100000000000001" customHeight="1" x14ac:dyDescent="0.2">
      <c r="B60" s="103"/>
      <c r="C60" s="103"/>
      <c r="D60" s="174"/>
      <c r="E60" s="1" t="s">
        <v>71</v>
      </c>
      <c r="F60" s="2"/>
    </row>
    <row r="61" spans="2:6" s="102" customFormat="1" ht="17.100000000000001" customHeight="1" x14ac:dyDescent="0.2">
      <c r="B61" s="103"/>
      <c r="C61" s="103"/>
      <c r="D61" s="174"/>
      <c r="E61" s="1" t="s">
        <v>70</v>
      </c>
      <c r="F61" s="2"/>
    </row>
    <row r="62" spans="2:6" s="102" customFormat="1" ht="17.100000000000001" customHeight="1" x14ac:dyDescent="0.2">
      <c r="B62" s="103"/>
      <c r="C62" s="103"/>
      <c r="D62" s="174"/>
      <c r="E62" s="3" t="s">
        <v>47</v>
      </c>
      <c r="F62" s="4">
        <f>SUM(F58:F61)</f>
        <v>0</v>
      </c>
    </row>
    <row r="63" spans="2:6" s="102" customFormat="1" ht="17.100000000000001" customHeight="1" x14ac:dyDescent="0.2">
      <c r="B63" s="103"/>
      <c r="C63" s="103"/>
      <c r="D63" s="173" t="s">
        <v>15</v>
      </c>
      <c r="E63" s="1" t="s">
        <v>16</v>
      </c>
      <c r="F63" s="2"/>
    </row>
    <row r="64" spans="2:6" s="102" customFormat="1" ht="17.100000000000001" customHeight="1" x14ac:dyDescent="0.2">
      <c r="B64" s="103"/>
      <c r="C64" s="103"/>
      <c r="D64" s="174"/>
      <c r="E64" s="1" t="s">
        <v>66</v>
      </c>
      <c r="F64" s="2"/>
    </row>
    <row r="65" spans="2:6" s="102" customFormat="1" ht="17.100000000000001" customHeight="1" x14ac:dyDescent="0.2">
      <c r="B65" s="103"/>
      <c r="C65" s="103"/>
      <c r="D65" s="174"/>
      <c r="E65" s="1" t="s">
        <v>26</v>
      </c>
      <c r="F65" s="2"/>
    </row>
    <row r="66" spans="2:6" s="102" customFormat="1" ht="17.100000000000001" customHeight="1" x14ac:dyDescent="0.2">
      <c r="B66" s="103"/>
      <c r="C66" s="103"/>
      <c r="D66" s="174"/>
      <c r="E66" s="3" t="s">
        <v>47</v>
      </c>
      <c r="F66" s="4">
        <f>SUM(F63:F65)</f>
        <v>0</v>
      </c>
    </row>
    <row r="67" spans="2:6" s="102" customFormat="1" ht="17.100000000000001" customHeight="1" x14ac:dyDescent="0.2">
      <c r="B67" s="103"/>
      <c r="C67" s="103"/>
      <c r="D67" s="173" t="s">
        <v>30</v>
      </c>
      <c r="E67" s="1" t="s">
        <v>69</v>
      </c>
      <c r="F67" s="2"/>
    </row>
    <row r="68" spans="2:6" s="102" customFormat="1" ht="17.100000000000001" customHeight="1" x14ac:dyDescent="0.2">
      <c r="B68" s="103"/>
      <c r="C68" s="103"/>
      <c r="D68" s="174"/>
      <c r="E68" s="1" t="s">
        <v>27</v>
      </c>
      <c r="F68" s="2"/>
    </row>
    <row r="69" spans="2:6" s="102" customFormat="1" ht="17.100000000000001" customHeight="1" x14ac:dyDescent="0.2">
      <c r="B69" s="103"/>
      <c r="C69" s="103"/>
      <c r="D69" s="174"/>
      <c r="E69" s="1" t="s">
        <v>67</v>
      </c>
      <c r="F69" s="2"/>
    </row>
    <row r="70" spans="2:6" s="102" customFormat="1" ht="17.100000000000001" customHeight="1" x14ac:dyDescent="0.2">
      <c r="B70" s="103"/>
      <c r="C70" s="103"/>
      <c r="D70" s="174"/>
      <c r="E70" s="3" t="s">
        <v>47</v>
      </c>
      <c r="F70" s="4">
        <f>SUM(F67:F69)</f>
        <v>0</v>
      </c>
    </row>
    <row r="71" spans="2:6" s="102" customFormat="1" ht="17.100000000000001" customHeight="1" x14ac:dyDescent="0.2">
      <c r="B71" s="109"/>
      <c r="C71" s="109"/>
      <c r="D71" s="112"/>
      <c r="E71" s="113" t="s">
        <v>77</v>
      </c>
      <c r="F71" s="129">
        <f>SUM(F51+F54+F57+F62+F66+F70)</f>
        <v>0</v>
      </c>
    </row>
    <row r="72" spans="2:6" s="108" customFormat="1" ht="17.100000000000001" customHeight="1" x14ac:dyDescent="0.2">
      <c r="D72" s="115"/>
      <c r="E72" s="115"/>
    </row>
    <row r="73" spans="2:6" s="102" customFormat="1" ht="17.100000000000001" customHeight="1" x14ac:dyDescent="0.2">
      <c r="B73" s="121" t="s">
        <v>74</v>
      </c>
      <c r="C73" s="109"/>
      <c r="D73" s="112"/>
      <c r="E73" s="113"/>
      <c r="F73" s="114"/>
    </row>
    <row r="74" spans="2:6" s="102" customFormat="1" ht="17.100000000000001" customHeight="1" x14ac:dyDescent="0.2">
      <c r="B74" s="103"/>
      <c r="C74" s="103"/>
      <c r="D74" s="122" t="s">
        <v>75</v>
      </c>
      <c r="E74" s="1"/>
      <c r="F74" s="2"/>
    </row>
    <row r="75" spans="2:6" s="102" customFormat="1" ht="17.100000000000001" customHeight="1" x14ac:dyDescent="0.2">
      <c r="B75" s="103"/>
      <c r="C75" s="103"/>
      <c r="D75" s="123" t="s">
        <v>33</v>
      </c>
      <c r="E75" s="1"/>
      <c r="F75" s="2"/>
    </row>
    <row r="76" spans="2:6" s="102" customFormat="1" ht="17.100000000000001" customHeight="1" x14ac:dyDescent="0.2">
      <c r="B76" s="103"/>
      <c r="C76" s="103"/>
      <c r="D76" s="124" t="s">
        <v>34</v>
      </c>
      <c r="E76" s="1"/>
      <c r="F76" s="2"/>
    </row>
    <row r="77" spans="2:6" s="102" customFormat="1" ht="17.100000000000001" customHeight="1" x14ac:dyDescent="0.2">
      <c r="B77" s="103"/>
      <c r="C77" s="103"/>
      <c r="D77" s="123" t="s">
        <v>35</v>
      </c>
      <c r="E77" s="1"/>
      <c r="F77" s="2"/>
    </row>
    <row r="78" spans="2:6" s="102" customFormat="1" ht="17.100000000000001" customHeight="1" x14ac:dyDescent="0.2">
      <c r="B78" s="103"/>
      <c r="C78" s="103"/>
      <c r="D78" s="124" t="s">
        <v>76</v>
      </c>
      <c r="E78" s="1"/>
      <c r="F78" s="2"/>
    </row>
    <row r="79" spans="2:6" s="102" customFormat="1" ht="17.100000000000001" customHeight="1" x14ac:dyDescent="0.2">
      <c r="B79" s="109"/>
      <c r="C79" s="109"/>
      <c r="D79" s="112"/>
      <c r="E79" s="113" t="s">
        <v>28</v>
      </c>
      <c r="F79" s="120">
        <f>SUM(F74:F78)</f>
        <v>0</v>
      </c>
    </row>
    <row r="80" spans="2:6" s="108" customFormat="1" ht="17.100000000000001" customHeight="1" x14ac:dyDescent="0.2">
      <c r="D80" s="125"/>
    </row>
    <row r="81" spans="2:6" s="102" customFormat="1" ht="17.100000000000001" customHeight="1" x14ac:dyDescent="0.2">
      <c r="B81" s="130" t="s">
        <v>79</v>
      </c>
      <c r="C81" s="131"/>
      <c r="D81" s="132"/>
      <c r="E81" s="133"/>
      <c r="F81" s="134"/>
    </row>
    <row r="82" spans="2:6" s="126" customFormat="1" ht="21.95" customHeight="1" x14ac:dyDescent="0.2">
      <c r="B82" s="135" t="str">
        <f>F1</f>
        <v>Junho</v>
      </c>
      <c r="C82" s="131"/>
      <c r="D82" s="145" t="s">
        <v>38</v>
      </c>
      <c r="E82" s="175">
        <f>IF(F5I=info!$B$6,F9,0)</f>
        <v>0</v>
      </c>
      <c r="F82" s="176"/>
    </row>
    <row r="83" spans="2:6" s="126" customFormat="1" ht="21.95" customHeight="1" x14ac:dyDescent="0.2">
      <c r="B83" s="135">
        <f>E1</f>
        <v>2019</v>
      </c>
      <c r="C83" s="131"/>
      <c r="D83" s="145" t="s">
        <v>80</v>
      </c>
      <c r="E83" s="177">
        <f>IF('RESUMO ANUAL'!$E$22=meses,F44+F71+F79,"erro")</f>
        <v>0</v>
      </c>
      <c r="F83" s="178"/>
    </row>
    <row r="84" spans="2:6" s="126" customFormat="1" ht="14.25" x14ac:dyDescent="0.2">
      <c r="B84" s="131"/>
      <c r="C84" s="131"/>
      <c r="D84" s="131"/>
      <c r="E84" s="131"/>
      <c r="F84" s="131"/>
    </row>
    <row r="85" spans="2:6" ht="21.95" customHeight="1" x14ac:dyDescent="0.2">
      <c r="B85" s="137"/>
      <c r="C85" s="137"/>
      <c r="D85" s="138"/>
      <c r="E85" s="139"/>
      <c r="F85" s="138"/>
    </row>
    <row r="86" spans="2:6" s="102" customFormat="1" ht="21.95" customHeight="1" x14ac:dyDescent="0.2">
      <c r="B86" s="146" t="s">
        <v>31</v>
      </c>
      <c r="C86" s="147" t="s">
        <v>81</v>
      </c>
      <c r="D86" s="148" t="str">
        <f>F1</f>
        <v>Junho</v>
      </c>
      <c r="E86" s="159">
        <f>E82-E83</f>
        <v>0</v>
      </c>
      <c r="F86" s="160"/>
    </row>
    <row r="87" spans="2:6" ht="17.100000000000001" customHeight="1" x14ac:dyDescent="0.2">
      <c r="B87" s="143"/>
      <c r="C87" s="143"/>
      <c r="D87" s="144"/>
      <c r="E87" s="161" t="str">
        <f>IF(E86&lt;0,"Orçamento Negativo",IF(E86=0,"Zerado",IF(E86&gt;0,"Orçamento Positivo"," -")))</f>
        <v>Zerado</v>
      </c>
      <c r="F87" s="161"/>
    </row>
  </sheetData>
  <sheetProtection selectLockedCells="1"/>
  <mergeCells count="20">
    <mergeCell ref="D52:D54"/>
    <mergeCell ref="B1:D1"/>
    <mergeCell ref="D3:F3"/>
    <mergeCell ref="B5:B7"/>
    <mergeCell ref="D11:F11"/>
    <mergeCell ref="D12:D24"/>
    <mergeCell ref="B13:B16"/>
    <mergeCell ref="D25:D30"/>
    <mergeCell ref="D31:D36"/>
    <mergeCell ref="D37:D43"/>
    <mergeCell ref="D46:F46"/>
    <mergeCell ref="D47:D51"/>
    <mergeCell ref="E86:F86"/>
    <mergeCell ref="E87:F87"/>
    <mergeCell ref="D55:D57"/>
    <mergeCell ref="D58:D62"/>
    <mergeCell ref="D63:D66"/>
    <mergeCell ref="D67:D70"/>
    <mergeCell ref="E82:F82"/>
    <mergeCell ref="E83:F83"/>
  </mergeCells>
  <conditionalFormatting sqref="E86:F86">
    <cfRule type="cellIs" dxfId="6" priority="1" operator="lessThan">
      <formula>1</formula>
    </cfRule>
  </conditionalFormatting>
  <dataValidations count="1">
    <dataValidation type="decimal" allowBlank="1" showInputMessage="1" showErrorMessage="1" sqref="F74:F78 F47:F70 F4:F8 F12:F43 E82" xr:uid="{00000000-0002-0000-0600-000000000000}">
      <formula1>-9.99999999999999E+32</formula1>
      <formula2>9.99999999999999E+33</formula2>
    </dataValidation>
  </dataValidations>
  <pageMargins left="0.511811024" right="0.511811024" top="0.78740157499999996" bottom="0.78740157499999996" header="0.31496062000000002" footer="0.31496062000000002"/>
  <picture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87"/>
  <sheetViews>
    <sheetView workbookViewId="0">
      <selection activeCell="I11" sqref="I11"/>
    </sheetView>
  </sheetViews>
  <sheetFormatPr defaultRowHeight="17.100000000000001" customHeight="1" x14ac:dyDescent="0.2"/>
  <cols>
    <col min="1" max="1" width="2.28515625" style="57" customWidth="1"/>
    <col min="2" max="2" width="25.140625" style="58" customWidth="1"/>
    <col min="3" max="3" width="4.5703125" style="58" bestFit="1" customWidth="1"/>
    <col min="4" max="4" width="29.140625" style="57" bestFit="1" customWidth="1"/>
    <col min="5" max="5" width="29.28515625" style="98" customWidth="1"/>
    <col min="6" max="6" width="21.28515625" style="57" customWidth="1"/>
    <col min="7" max="16384" width="9.140625" style="57"/>
  </cols>
  <sheetData>
    <row r="1" spans="2:7" ht="26.25" customHeight="1" x14ac:dyDescent="0.2">
      <c r="B1" s="179" t="s">
        <v>103</v>
      </c>
      <c r="C1" s="179"/>
      <c r="D1" s="179"/>
      <c r="E1" s="96">
        <f>'RESUMO ANUAL'!G1</f>
        <v>2019</v>
      </c>
      <c r="F1" s="97" t="str">
        <f>'RESUMO ANUAL'!B11</f>
        <v>Julho</v>
      </c>
    </row>
    <row r="2" spans="2:7" ht="18" x14ac:dyDescent="0.2">
      <c r="G2" s="99"/>
    </row>
    <row r="3" spans="2:7" s="99" customFormat="1" ht="17.100000000000001" customHeight="1" x14ac:dyDescent="0.2">
      <c r="B3" s="100" t="s">
        <v>18</v>
      </c>
      <c r="C3" s="101"/>
      <c r="D3" s="180"/>
      <c r="E3" s="180"/>
      <c r="F3" s="180"/>
    </row>
    <row r="4" spans="2:7" s="102" customFormat="1" ht="17.100000000000001" customHeight="1" x14ac:dyDescent="0.2">
      <c r="B4" s="103"/>
      <c r="C4" s="104"/>
      <c r="D4" s="105" t="s">
        <v>32</v>
      </c>
      <c r="E4" s="106"/>
      <c r="F4" s="2"/>
    </row>
    <row r="5" spans="2:7" s="102" customFormat="1" ht="17.100000000000001" customHeight="1" x14ac:dyDescent="0.2">
      <c r="B5" s="181" t="s">
        <v>59</v>
      </c>
      <c r="C5" s="104"/>
      <c r="D5" s="105" t="s">
        <v>36</v>
      </c>
      <c r="E5" s="107" t="s">
        <v>60</v>
      </c>
      <c r="F5" s="2"/>
    </row>
    <row r="6" spans="2:7" s="102" customFormat="1" ht="17.100000000000001" customHeight="1" x14ac:dyDescent="0.2">
      <c r="B6" s="181"/>
      <c r="C6" s="104"/>
      <c r="D6" s="105" t="s">
        <v>37</v>
      </c>
      <c r="E6" s="106"/>
      <c r="F6" s="2"/>
    </row>
    <row r="7" spans="2:7" s="108" customFormat="1" ht="17.100000000000001" customHeight="1" x14ac:dyDescent="0.2">
      <c r="B7" s="181"/>
      <c r="C7" s="104"/>
      <c r="D7" s="105" t="s">
        <v>19</v>
      </c>
      <c r="E7" s="107" t="s">
        <v>40</v>
      </c>
      <c r="F7" s="2"/>
    </row>
    <row r="8" spans="2:7" s="108" customFormat="1" ht="17.100000000000001" customHeight="1" x14ac:dyDescent="0.2">
      <c r="B8" s="103"/>
      <c r="C8" s="104"/>
      <c r="D8" s="105" t="s">
        <v>0</v>
      </c>
      <c r="E8" s="107" t="s">
        <v>39</v>
      </c>
      <c r="F8" s="2"/>
    </row>
    <row r="9" spans="2:7" s="108" customFormat="1" ht="17.100000000000001" customHeight="1" x14ac:dyDescent="0.2">
      <c r="B9" s="192" t="s">
        <v>104</v>
      </c>
      <c r="C9" s="104"/>
      <c r="D9" s="109"/>
      <c r="E9" s="110" t="s">
        <v>38</v>
      </c>
      <c r="F9" s="128">
        <f>IF(Receitas=B9,SUM(F4:F8),0)</f>
        <v>0</v>
      </c>
    </row>
    <row r="10" spans="2:7" s="108" customFormat="1" ht="17.100000000000001" customHeight="1" x14ac:dyDescent="0.2"/>
    <row r="11" spans="2:7" s="99" customFormat="1" ht="17.100000000000001" customHeight="1" x14ac:dyDescent="0.2">
      <c r="B11" s="100" t="s">
        <v>29</v>
      </c>
      <c r="C11" s="100"/>
      <c r="D11" s="182" t="s">
        <v>41</v>
      </c>
      <c r="E11" s="182"/>
      <c r="F11" s="182"/>
    </row>
    <row r="12" spans="2:7" s="102" customFormat="1" ht="17.100000000000001" customHeight="1" x14ac:dyDescent="0.2">
      <c r="B12" s="111"/>
      <c r="C12" s="111"/>
      <c r="D12" s="173" t="s">
        <v>44</v>
      </c>
      <c r="E12" s="1" t="s">
        <v>1</v>
      </c>
      <c r="F12" s="2"/>
    </row>
    <row r="13" spans="2:7" s="102" customFormat="1" ht="17.100000000000001" customHeight="1" x14ac:dyDescent="0.2">
      <c r="B13" s="184" t="s">
        <v>46</v>
      </c>
      <c r="C13" s="111"/>
      <c r="D13" s="174"/>
      <c r="E13" s="1" t="s">
        <v>42</v>
      </c>
      <c r="F13" s="2"/>
    </row>
    <row r="14" spans="2:7" s="102" customFormat="1" ht="17.100000000000001" customHeight="1" x14ac:dyDescent="0.2">
      <c r="B14" s="184"/>
      <c r="C14" s="111"/>
      <c r="D14" s="174"/>
      <c r="E14" s="1" t="s">
        <v>20</v>
      </c>
      <c r="F14" s="2"/>
    </row>
    <row r="15" spans="2:7" s="102" customFormat="1" ht="17.100000000000001" customHeight="1" x14ac:dyDescent="0.2">
      <c r="B15" s="184"/>
      <c r="C15" s="111"/>
      <c r="D15" s="174"/>
      <c r="E15" s="1" t="s">
        <v>11</v>
      </c>
      <c r="F15" s="2"/>
    </row>
    <row r="16" spans="2:7" s="102" customFormat="1" ht="17.100000000000001" customHeight="1" x14ac:dyDescent="0.2">
      <c r="B16" s="184"/>
      <c r="C16" s="111"/>
      <c r="D16" s="174"/>
      <c r="E16" s="1" t="s">
        <v>12</v>
      </c>
      <c r="F16" s="2"/>
    </row>
    <row r="17" spans="2:6" s="102" customFormat="1" ht="17.100000000000001" customHeight="1" x14ac:dyDescent="0.2">
      <c r="B17" s="111"/>
      <c r="C17" s="111"/>
      <c r="D17" s="174"/>
      <c r="E17" s="1" t="s">
        <v>61</v>
      </c>
      <c r="F17" s="2"/>
    </row>
    <row r="18" spans="2:6" s="102" customFormat="1" ht="17.100000000000001" customHeight="1" x14ac:dyDescent="0.2">
      <c r="B18" s="111"/>
      <c r="C18" s="111"/>
      <c r="D18" s="174"/>
      <c r="E18" s="1" t="s">
        <v>43</v>
      </c>
      <c r="F18" s="2"/>
    </row>
    <row r="19" spans="2:6" s="102" customFormat="1" ht="17.100000000000001" customHeight="1" x14ac:dyDescent="0.2">
      <c r="B19" s="111"/>
      <c r="C19" s="111"/>
      <c r="D19" s="174"/>
      <c r="E19" s="1" t="s">
        <v>45</v>
      </c>
      <c r="F19" s="2"/>
    </row>
    <row r="20" spans="2:6" s="102" customFormat="1" ht="17.100000000000001" customHeight="1" x14ac:dyDescent="0.2">
      <c r="B20" s="111"/>
      <c r="C20" s="111"/>
      <c r="D20" s="174"/>
      <c r="E20" s="1" t="s">
        <v>57</v>
      </c>
      <c r="F20" s="2"/>
    </row>
    <row r="21" spans="2:6" s="102" customFormat="1" ht="17.100000000000001" customHeight="1" x14ac:dyDescent="0.2">
      <c r="B21" s="111"/>
      <c r="C21" s="111"/>
      <c r="D21" s="174"/>
      <c r="E21" s="1" t="s">
        <v>62</v>
      </c>
      <c r="F21" s="2"/>
    </row>
    <row r="22" spans="2:6" s="102" customFormat="1" ht="17.100000000000001" customHeight="1" x14ac:dyDescent="0.2">
      <c r="B22" s="111"/>
      <c r="C22" s="111"/>
      <c r="D22" s="174"/>
      <c r="E22" s="1" t="s">
        <v>68</v>
      </c>
      <c r="F22" s="2"/>
    </row>
    <row r="23" spans="2:6" s="102" customFormat="1" ht="17.100000000000001" customHeight="1" x14ac:dyDescent="0.2">
      <c r="B23" s="111"/>
      <c r="C23" s="111"/>
      <c r="D23" s="174"/>
      <c r="E23" s="1" t="s">
        <v>63</v>
      </c>
      <c r="F23" s="2"/>
    </row>
    <row r="24" spans="2:6" s="102" customFormat="1" ht="17.100000000000001" customHeight="1" x14ac:dyDescent="0.2">
      <c r="B24" s="111"/>
      <c r="C24" s="111"/>
      <c r="D24" s="183"/>
      <c r="E24" s="3" t="s">
        <v>47</v>
      </c>
      <c r="F24" s="4">
        <f>SUM(F12:F23)</f>
        <v>0</v>
      </c>
    </row>
    <row r="25" spans="2:6" s="102" customFormat="1" ht="17.100000000000001" customHeight="1" x14ac:dyDescent="0.2">
      <c r="B25" s="111"/>
      <c r="C25" s="111"/>
      <c r="D25" s="173" t="s">
        <v>2</v>
      </c>
      <c r="E25" s="1" t="s">
        <v>3</v>
      </c>
      <c r="F25" s="2"/>
    </row>
    <row r="26" spans="2:6" s="102" customFormat="1" ht="17.100000000000001" customHeight="1" x14ac:dyDescent="0.2">
      <c r="B26" s="111"/>
      <c r="C26" s="111"/>
      <c r="D26" s="174"/>
      <c r="E26" s="1" t="s">
        <v>49</v>
      </c>
      <c r="F26" s="2"/>
    </row>
    <row r="27" spans="2:6" s="102" customFormat="1" ht="17.100000000000001" customHeight="1" x14ac:dyDescent="0.2">
      <c r="B27" s="111"/>
      <c r="C27" s="111"/>
      <c r="D27" s="174"/>
      <c r="E27" s="1" t="s">
        <v>48</v>
      </c>
      <c r="F27" s="2"/>
    </row>
    <row r="28" spans="2:6" s="102" customFormat="1" ht="17.100000000000001" customHeight="1" x14ac:dyDescent="0.2">
      <c r="B28" s="111"/>
      <c r="C28" s="111"/>
      <c r="D28" s="174"/>
      <c r="E28" s="1" t="s">
        <v>14</v>
      </c>
      <c r="F28" s="2"/>
    </row>
    <row r="29" spans="2:6" s="102" customFormat="1" ht="17.100000000000001" customHeight="1" x14ac:dyDescent="0.2">
      <c r="B29" s="111"/>
      <c r="C29" s="111"/>
      <c r="D29" s="174"/>
      <c r="E29" s="1" t="s">
        <v>0</v>
      </c>
      <c r="F29" s="2"/>
    </row>
    <row r="30" spans="2:6" s="102" customFormat="1" ht="17.100000000000001" customHeight="1" x14ac:dyDescent="0.2">
      <c r="B30" s="111"/>
      <c r="C30" s="111"/>
      <c r="D30" s="174"/>
      <c r="E30" s="3" t="s">
        <v>47</v>
      </c>
      <c r="F30" s="4">
        <f>SUM(F25:F29)</f>
        <v>0</v>
      </c>
    </row>
    <row r="31" spans="2:6" s="102" customFormat="1" ht="17.100000000000001" customHeight="1" x14ac:dyDescent="0.2">
      <c r="B31" s="111"/>
      <c r="C31" s="111"/>
      <c r="D31" s="173" t="s">
        <v>6</v>
      </c>
      <c r="E31" s="1" t="s">
        <v>50</v>
      </c>
      <c r="F31" s="2"/>
    </row>
    <row r="32" spans="2:6" s="102" customFormat="1" ht="17.100000000000001" customHeight="1" x14ac:dyDescent="0.2">
      <c r="B32" s="111"/>
      <c r="C32" s="111"/>
      <c r="D32" s="174"/>
      <c r="E32" s="1" t="s">
        <v>51</v>
      </c>
      <c r="F32" s="2"/>
    </row>
    <row r="33" spans="2:6" s="102" customFormat="1" ht="17.100000000000001" customHeight="1" x14ac:dyDescent="0.2">
      <c r="B33" s="111"/>
      <c r="C33" s="111"/>
      <c r="D33" s="174"/>
      <c r="E33" s="1" t="s">
        <v>9</v>
      </c>
      <c r="F33" s="2"/>
    </row>
    <row r="34" spans="2:6" s="102" customFormat="1" ht="17.100000000000001" customHeight="1" x14ac:dyDescent="0.2">
      <c r="B34" s="111"/>
      <c r="C34" s="111"/>
      <c r="D34" s="174"/>
      <c r="E34" s="1" t="s">
        <v>52</v>
      </c>
      <c r="F34" s="2"/>
    </row>
    <row r="35" spans="2:6" s="102" customFormat="1" ht="17.100000000000001" customHeight="1" x14ac:dyDescent="0.2">
      <c r="B35" s="111"/>
      <c r="C35" s="111"/>
      <c r="D35" s="174"/>
      <c r="E35" s="1" t="s">
        <v>0</v>
      </c>
      <c r="F35" s="2"/>
    </row>
    <row r="36" spans="2:6" s="102" customFormat="1" ht="17.100000000000001" customHeight="1" x14ac:dyDescent="0.2">
      <c r="B36" s="111"/>
      <c r="C36" s="111"/>
      <c r="D36" s="174"/>
      <c r="E36" s="3" t="s">
        <v>47</v>
      </c>
      <c r="F36" s="4">
        <f>SUM(F31:F35)</f>
        <v>0</v>
      </c>
    </row>
    <row r="37" spans="2:6" s="102" customFormat="1" ht="17.100000000000001" customHeight="1" x14ac:dyDescent="0.2">
      <c r="B37" s="111"/>
      <c r="C37" s="111"/>
      <c r="D37" s="173" t="s">
        <v>53</v>
      </c>
      <c r="E37" s="1" t="s">
        <v>54</v>
      </c>
      <c r="F37" s="2"/>
    </row>
    <row r="38" spans="2:6" s="102" customFormat="1" ht="17.100000000000001" customHeight="1" x14ac:dyDescent="0.2">
      <c r="B38" s="111"/>
      <c r="C38" s="111"/>
      <c r="D38" s="174"/>
      <c r="E38" s="1" t="s">
        <v>58</v>
      </c>
      <c r="F38" s="2"/>
    </row>
    <row r="39" spans="2:6" s="102" customFormat="1" ht="17.100000000000001" customHeight="1" x14ac:dyDescent="0.2">
      <c r="B39" s="111"/>
      <c r="C39" s="111"/>
      <c r="D39" s="174"/>
      <c r="E39" s="1" t="s">
        <v>5</v>
      </c>
      <c r="F39" s="2"/>
    </row>
    <row r="40" spans="2:6" s="102" customFormat="1" ht="17.100000000000001" customHeight="1" x14ac:dyDescent="0.2">
      <c r="B40" s="111"/>
      <c r="C40" s="111"/>
      <c r="D40" s="174"/>
      <c r="E40" s="1" t="s">
        <v>97</v>
      </c>
      <c r="F40" s="2"/>
    </row>
    <row r="41" spans="2:6" s="102" customFormat="1" ht="17.100000000000001" customHeight="1" x14ac:dyDescent="0.2">
      <c r="B41" s="111"/>
      <c r="C41" s="111"/>
      <c r="D41" s="174"/>
      <c r="E41" s="1" t="s">
        <v>10</v>
      </c>
      <c r="F41" s="2"/>
    </row>
    <row r="42" spans="2:6" s="102" customFormat="1" ht="17.100000000000001" customHeight="1" x14ac:dyDescent="0.2">
      <c r="B42" s="111"/>
      <c r="C42" s="111"/>
      <c r="D42" s="174"/>
      <c r="E42" s="1" t="s">
        <v>63</v>
      </c>
      <c r="F42" s="2"/>
    </row>
    <row r="43" spans="2:6" s="102" customFormat="1" ht="17.100000000000001" customHeight="1" x14ac:dyDescent="0.2">
      <c r="B43" s="111"/>
      <c r="C43" s="111"/>
      <c r="D43" s="183"/>
      <c r="E43" s="3" t="s">
        <v>47</v>
      </c>
      <c r="F43" s="4">
        <f>SUM(F37:F42)</f>
        <v>0</v>
      </c>
    </row>
    <row r="44" spans="2:6" s="108" customFormat="1" ht="17.100000000000001" customHeight="1" x14ac:dyDescent="0.2">
      <c r="B44" s="109"/>
      <c r="C44" s="109"/>
      <c r="D44" s="112"/>
      <c r="E44" s="113" t="s">
        <v>55</v>
      </c>
      <c r="F44" s="134">
        <f>SUM(F24+F30+F36+F43)</f>
        <v>0</v>
      </c>
    </row>
    <row r="45" spans="2:6" s="108" customFormat="1" ht="17.100000000000001" customHeight="1" x14ac:dyDescent="0.2">
      <c r="D45" s="115"/>
      <c r="E45" s="116"/>
      <c r="F45" s="117"/>
    </row>
    <row r="46" spans="2:6" s="102" customFormat="1" ht="17.100000000000001" customHeight="1" x14ac:dyDescent="0.2">
      <c r="B46" s="118" t="s">
        <v>64</v>
      </c>
      <c r="C46" s="119"/>
      <c r="D46" s="185" t="s">
        <v>65</v>
      </c>
      <c r="E46" s="185"/>
      <c r="F46" s="185"/>
    </row>
    <row r="47" spans="2:6" s="102" customFormat="1" ht="17.100000000000001" customHeight="1" x14ac:dyDescent="0.2">
      <c r="B47" s="103"/>
      <c r="C47" s="103"/>
      <c r="D47" s="173" t="s">
        <v>4</v>
      </c>
      <c r="E47" s="1" t="s">
        <v>21</v>
      </c>
      <c r="F47" s="2"/>
    </row>
    <row r="48" spans="2:6" s="102" customFormat="1" ht="17.100000000000001" customHeight="1" x14ac:dyDescent="0.2">
      <c r="B48" s="103"/>
      <c r="C48" s="103"/>
      <c r="D48" s="174"/>
      <c r="E48" s="1" t="s">
        <v>22</v>
      </c>
      <c r="F48" s="2"/>
    </row>
    <row r="49" spans="2:6" s="102" customFormat="1" ht="17.100000000000001" customHeight="1" x14ac:dyDescent="0.2">
      <c r="B49" s="103"/>
      <c r="C49" s="103"/>
      <c r="D49" s="174"/>
      <c r="E49" s="1" t="s">
        <v>23</v>
      </c>
      <c r="F49" s="2"/>
    </row>
    <row r="50" spans="2:6" s="102" customFormat="1" ht="17.100000000000001" customHeight="1" x14ac:dyDescent="0.2">
      <c r="B50" s="103"/>
      <c r="C50" s="103"/>
      <c r="D50" s="174"/>
      <c r="E50" s="1" t="s">
        <v>0</v>
      </c>
      <c r="F50" s="2"/>
    </row>
    <row r="51" spans="2:6" s="102" customFormat="1" ht="17.100000000000001" customHeight="1" x14ac:dyDescent="0.2">
      <c r="B51" s="103"/>
      <c r="C51" s="103"/>
      <c r="D51" s="174"/>
      <c r="E51" s="3" t="s">
        <v>47</v>
      </c>
      <c r="F51" s="4">
        <f>SUM(F47:F50)</f>
        <v>0</v>
      </c>
    </row>
    <row r="52" spans="2:6" s="102" customFormat="1" ht="17.100000000000001" customHeight="1" x14ac:dyDescent="0.2">
      <c r="B52" s="103"/>
      <c r="C52" s="103"/>
      <c r="D52" s="173" t="s">
        <v>7</v>
      </c>
      <c r="E52" s="1" t="s">
        <v>56</v>
      </c>
      <c r="F52" s="2"/>
    </row>
    <row r="53" spans="2:6" s="102" customFormat="1" ht="17.100000000000001" customHeight="1" x14ac:dyDescent="0.2">
      <c r="B53" s="103"/>
      <c r="C53" s="103"/>
      <c r="D53" s="174"/>
      <c r="E53" s="1" t="s">
        <v>8</v>
      </c>
      <c r="F53" s="2"/>
    </row>
    <row r="54" spans="2:6" s="102" customFormat="1" ht="17.100000000000001" customHeight="1" x14ac:dyDescent="0.2">
      <c r="B54" s="103"/>
      <c r="C54" s="103"/>
      <c r="D54" s="174"/>
      <c r="E54" s="3" t="s">
        <v>47</v>
      </c>
      <c r="F54" s="4">
        <f>SUM(F52:F53)</f>
        <v>0</v>
      </c>
    </row>
    <row r="55" spans="2:6" s="102" customFormat="1" ht="17.100000000000001" customHeight="1" x14ac:dyDescent="0.2">
      <c r="B55" s="103"/>
      <c r="C55" s="103"/>
      <c r="D55" s="173" t="s">
        <v>13</v>
      </c>
      <c r="E55" s="1" t="s">
        <v>17</v>
      </c>
      <c r="F55" s="2"/>
    </row>
    <row r="56" spans="2:6" s="102" customFormat="1" ht="17.100000000000001" customHeight="1" x14ac:dyDescent="0.2">
      <c r="B56" s="103"/>
      <c r="C56" s="103"/>
      <c r="D56" s="174"/>
      <c r="E56" s="1" t="s">
        <v>73</v>
      </c>
      <c r="F56" s="2"/>
    </row>
    <row r="57" spans="2:6" s="102" customFormat="1" ht="17.100000000000001" customHeight="1" x14ac:dyDescent="0.2">
      <c r="B57" s="103"/>
      <c r="C57" s="103"/>
      <c r="D57" s="174"/>
      <c r="E57" s="3" t="s">
        <v>47</v>
      </c>
      <c r="F57" s="4">
        <f>SUM(F55:F56)</f>
        <v>0</v>
      </c>
    </row>
    <row r="58" spans="2:6" s="102" customFormat="1" ht="17.100000000000001" customHeight="1" x14ac:dyDescent="0.2">
      <c r="B58" s="103"/>
      <c r="C58" s="103"/>
      <c r="D58" s="173" t="s">
        <v>72</v>
      </c>
      <c r="E58" s="1" t="s">
        <v>24</v>
      </c>
      <c r="F58" s="2"/>
    </row>
    <row r="59" spans="2:6" s="102" customFormat="1" ht="17.100000000000001" customHeight="1" x14ac:dyDescent="0.2">
      <c r="B59" s="103"/>
      <c r="C59" s="103"/>
      <c r="D59" s="174"/>
      <c r="E59" s="1" t="s">
        <v>25</v>
      </c>
      <c r="F59" s="2"/>
    </row>
    <row r="60" spans="2:6" s="102" customFormat="1" ht="17.100000000000001" customHeight="1" x14ac:dyDescent="0.2">
      <c r="B60" s="103"/>
      <c r="C60" s="103"/>
      <c r="D60" s="174"/>
      <c r="E60" s="1" t="s">
        <v>71</v>
      </c>
      <c r="F60" s="2"/>
    </row>
    <row r="61" spans="2:6" s="102" customFormat="1" ht="17.100000000000001" customHeight="1" x14ac:dyDescent="0.2">
      <c r="B61" s="103"/>
      <c r="C61" s="103"/>
      <c r="D61" s="174"/>
      <c r="E61" s="1" t="s">
        <v>70</v>
      </c>
      <c r="F61" s="2"/>
    </row>
    <row r="62" spans="2:6" s="102" customFormat="1" ht="17.100000000000001" customHeight="1" x14ac:dyDescent="0.2">
      <c r="B62" s="103"/>
      <c r="C62" s="103"/>
      <c r="D62" s="174"/>
      <c r="E62" s="3" t="s">
        <v>47</v>
      </c>
      <c r="F62" s="4">
        <f>SUM(F58:F61)</f>
        <v>0</v>
      </c>
    </row>
    <row r="63" spans="2:6" s="102" customFormat="1" ht="17.100000000000001" customHeight="1" x14ac:dyDescent="0.2">
      <c r="B63" s="103"/>
      <c r="C63" s="103"/>
      <c r="D63" s="173" t="s">
        <v>15</v>
      </c>
      <c r="E63" s="1" t="s">
        <v>16</v>
      </c>
      <c r="F63" s="2"/>
    </row>
    <row r="64" spans="2:6" s="102" customFormat="1" ht="17.100000000000001" customHeight="1" x14ac:dyDescent="0.2">
      <c r="B64" s="103"/>
      <c r="C64" s="103"/>
      <c r="D64" s="174"/>
      <c r="E64" s="1" t="s">
        <v>66</v>
      </c>
      <c r="F64" s="2"/>
    </row>
    <row r="65" spans="2:6" s="102" customFormat="1" ht="17.100000000000001" customHeight="1" x14ac:dyDescent="0.2">
      <c r="B65" s="103"/>
      <c r="C65" s="103"/>
      <c r="D65" s="174"/>
      <c r="E65" s="1" t="s">
        <v>26</v>
      </c>
      <c r="F65" s="2"/>
    </row>
    <row r="66" spans="2:6" s="102" customFormat="1" ht="17.100000000000001" customHeight="1" x14ac:dyDescent="0.2">
      <c r="B66" s="103"/>
      <c r="C66" s="103"/>
      <c r="D66" s="174"/>
      <c r="E66" s="3" t="s">
        <v>47</v>
      </c>
      <c r="F66" s="4">
        <f>SUM(F63:F65)</f>
        <v>0</v>
      </c>
    </row>
    <row r="67" spans="2:6" s="102" customFormat="1" ht="17.100000000000001" customHeight="1" x14ac:dyDescent="0.2">
      <c r="B67" s="103"/>
      <c r="C67" s="103"/>
      <c r="D67" s="173" t="s">
        <v>30</v>
      </c>
      <c r="E67" s="1" t="s">
        <v>69</v>
      </c>
      <c r="F67" s="2"/>
    </row>
    <row r="68" spans="2:6" s="102" customFormat="1" ht="17.100000000000001" customHeight="1" x14ac:dyDescent="0.2">
      <c r="B68" s="103"/>
      <c r="C68" s="103"/>
      <c r="D68" s="174"/>
      <c r="E68" s="1" t="s">
        <v>27</v>
      </c>
      <c r="F68" s="2"/>
    </row>
    <row r="69" spans="2:6" s="102" customFormat="1" ht="17.100000000000001" customHeight="1" x14ac:dyDescent="0.2">
      <c r="B69" s="103"/>
      <c r="C69" s="103"/>
      <c r="D69" s="174"/>
      <c r="E69" s="1" t="s">
        <v>67</v>
      </c>
      <c r="F69" s="2"/>
    </row>
    <row r="70" spans="2:6" s="102" customFormat="1" ht="17.100000000000001" customHeight="1" x14ac:dyDescent="0.2">
      <c r="B70" s="103"/>
      <c r="C70" s="103"/>
      <c r="D70" s="174"/>
      <c r="E70" s="3" t="s">
        <v>47</v>
      </c>
      <c r="F70" s="4">
        <f>SUM(F67:F69)</f>
        <v>0</v>
      </c>
    </row>
    <row r="71" spans="2:6" s="102" customFormat="1" ht="17.100000000000001" customHeight="1" x14ac:dyDescent="0.2">
      <c r="B71" s="109"/>
      <c r="C71" s="109"/>
      <c r="D71" s="112"/>
      <c r="E71" s="113" t="s">
        <v>77</v>
      </c>
      <c r="F71" s="129">
        <f>SUM(F51+F54+F57+F62+F66+F70)</f>
        <v>0</v>
      </c>
    </row>
    <row r="72" spans="2:6" s="108" customFormat="1" ht="17.100000000000001" customHeight="1" x14ac:dyDescent="0.2">
      <c r="D72" s="115"/>
      <c r="E72" s="115"/>
    </row>
    <row r="73" spans="2:6" s="102" customFormat="1" ht="17.100000000000001" customHeight="1" x14ac:dyDescent="0.2">
      <c r="B73" s="121" t="s">
        <v>74</v>
      </c>
      <c r="C73" s="109"/>
      <c r="D73" s="112"/>
      <c r="E73" s="113"/>
      <c r="F73" s="114"/>
    </row>
    <row r="74" spans="2:6" s="102" customFormat="1" ht="17.100000000000001" customHeight="1" x14ac:dyDescent="0.2">
      <c r="B74" s="103"/>
      <c r="C74" s="103"/>
      <c r="D74" s="122" t="s">
        <v>75</v>
      </c>
      <c r="E74" s="1"/>
      <c r="F74" s="2"/>
    </row>
    <row r="75" spans="2:6" s="102" customFormat="1" ht="17.100000000000001" customHeight="1" x14ac:dyDescent="0.2">
      <c r="B75" s="103"/>
      <c r="C75" s="103"/>
      <c r="D75" s="123" t="s">
        <v>33</v>
      </c>
      <c r="E75" s="1"/>
      <c r="F75" s="2"/>
    </row>
    <row r="76" spans="2:6" s="102" customFormat="1" ht="17.100000000000001" customHeight="1" x14ac:dyDescent="0.2">
      <c r="B76" s="103"/>
      <c r="C76" s="103"/>
      <c r="D76" s="124" t="s">
        <v>34</v>
      </c>
      <c r="E76" s="1"/>
      <c r="F76" s="2"/>
    </row>
    <row r="77" spans="2:6" s="102" customFormat="1" ht="17.100000000000001" customHeight="1" x14ac:dyDescent="0.2">
      <c r="B77" s="103"/>
      <c r="C77" s="103"/>
      <c r="D77" s="123" t="s">
        <v>35</v>
      </c>
      <c r="E77" s="1"/>
      <c r="F77" s="2"/>
    </row>
    <row r="78" spans="2:6" s="102" customFormat="1" ht="17.100000000000001" customHeight="1" x14ac:dyDescent="0.2">
      <c r="B78" s="103"/>
      <c r="C78" s="103"/>
      <c r="D78" s="124" t="s">
        <v>76</v>
      </c>
      <c r="E78" s="1"/>
      <c r="F78" s="2"/>
    </row>
    <row r="79" spans="2:6" s="102" customFormat="1" ht="17.100000000000001" customHeight="1" x14ac:dyDescent="0.2">
      <c r="B79" s="109"/>
      <c r="C79" s="109"/>
      <c r="D79" s="112"/>
      <c r="E79" s="113" t="s">
        <v>28</v>
      </c>
      <c r="F79" s="120">
        <f>SUM(F74:F78)</f>
        <v>0</v>
      </c>
    </row>
    <row r="80" spans="2:6" s="108" customFormat="1" ht="17.100000000000001" customHeight="1" x14ac:dyDescent="0.2">
      <c r="D80" s="125"/>
    </row>
    <row r="81" spans="2:6" s="102" customFormat="1" ht="17.100000000000001" customHeight="1" x14ac:dyDescent="0.2">
      <c r="B81" s="130" t="s">
        <v>79</v>
      </c>
      <c r="C81" s="131"/>
      <c r="D81" s="132"/>
      <c r="E81" s="133"/>
      <c r="F81" s="134"/>
    </row>
    <row r="82" spans="2:6" s="126" customFormat="1" ht="21.95" customHeight="1" x14ac:dyDescent="0.2">
      <c r="B82" s="135" t="str">
        <f>F1</f>
        <v>Julho</v>
      </c>
      <c r="C82" s="131"/>
      <c r="D82" s="145" t="s">
        <v>38</v>
      </c>
      <c r="E82" s="175">
        <f>IF(F5I=info!$B$6,F9,0)</f>
        <v>0</v>
      </c>
      <c r="F82" s="176"/>
    </row>
    <row r="83" spans="2:6" s="126" customFormat="1" ht="21.95" customHeight="1" x14ac:dyDescent="0.2">
      <c r="B83" s="135">
        <f>E1</f>
        <v>2019</v>
      </c>
      <c r="C83" s="131"/>
      <c r="D83" s="145" t="s">
        <v>80</v>
      </c>
      <c r="E83" s="177">
        <f>IF('RESUMO ANUAL'!$E$22=meses,F44+F71+F79,"erro")</f>
        <v>0</v>
      </c>
      <c r="F83" s="178"/>
    </row>
    <row r="84" spans="2:6" s="126" customFormat="1" ht="14.25" x14ac:dyDescent="0.2">
      <c r="B84" s="131"/>
      <c r="C84" s="131"/>
      <c r="D84" s="131"/>
      <c r="E84" s="131"/>
      <c r="F84" s="131"/>
    </row>
    <row r="85" spans="2:6" ht="21.95" customHeight="1" x14ac:dyDescent="0.2">
      <c r="B85" s="137"/>
      <c r="C85" s="137"/>
      <c r="D85" s="138"/>
      <c r="E85" s="139"/>
      <c r="F85" s="138"/>
    </row>
    <row r="86" spans="2:6" s="102" customFormat="1" ht="21.95" customHeight="1" x14ac:dyDescent="0.2">
      <c r="B86" s="146" t="s">
        <v>31</v>
      </c>
      <c r="C86" s="147" t="s">
        <v>81</v>
      </c>
      <c r="D86" s="148" t="str">
        <f>F1</f>
        <v>Julho</v>
      </c>
      <c r="E86" s="159">
        <f>E82-E83</f>
        <v>0</v>
      </c>
      <c r="F86" s="160"/>
    </row>
    <row r="87" spans="2:6" ht="17.100000000000001" customHeight="1" x14ac:dyDescent="0.2">
      <c r="B87" s="143"/>
      <c r="C87" s="143"/>
      <c r="D87" s="144"/>
      <c r="E87" s="161" t="str">
        <f>IF(E86&lt;0,"Orçamento Negativo",IF(E86=0,"Zerado",IF(E86&gt;0,"Orçamento Positivo"," -")))</f>
        <v>Zerado</v>
      </c>
      <c r="F87" s="161"/>
    </row>
  </sheetData>
  <sheetProtection selectLockedCells="1"/>
  <mergeCells count="20">
    <mergeCell ref="D52:D54"/>
    <mergeCell ref="B1:D1"/>
    <mergeCell ref="D3:F3"/>
    <mergeCell ref="B5:B7"/>
    <mergeCell ref="D11:F11"/>
    <mergeCell ref="D12:D24"/>
    <mergeCell ref="B13:B16"/>
    <mergeCell ref="D25:D30"/>
    <mergeCell ref="D31:D36"/>
    <mergeCell ref="D37:D43"/>
    <mergeCell ref="D46:F46"/>
    <mergeCell ref="D47:D51"/>
    <mergeCell ref="E86:F86"/>
    <mergeCell ref="E87:F87"/>
    <mergeCell ref="D55:D57"/>
    <mergeCell ref="D58:D62"/>
    <mergeCell ref="D63:D66"/>
    <mergeCell ref="D67:D70"/>
    <mergeCell ref="E82:F82"/>
    <mergeCell ref="E83:F83"/>
  </mergeCells>
  <conditionalFormatting sqref="E86:F86">
    <cfRule type="cellIs" dxfId="5" priority="1" operator="lessThan">
      <formula>1</formula>
    </cfRule>
  </conditionalFormatting>
  <dataValidations count="1">
    <dataValidation type="decimal" allowBlank="1" showInputMessage="1" showErrorMessage="1" sqref="F74:F78 F47:F70 F4:F8 F12:F43 E82" xr:uid="{00000000-0002-0000-0700-000000000000}">
      <formula1>-9.99999999999999E+32</formula1>
      <formula2>9.99999999999999E+33</formula2>
    </dataValidation>
  </dataValidations>
  <pageMargins left="0.511811024" right="0.511811024" top="0.78740157499999996" bottom="0.78740157499999996" header="0.31496062000000002" footer="0.31496062000000002"/>
  <picture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87"/>
  <sheetViews>
    <sheetView workbookViewId="0">
      <selection activeCell="I11" sqref="I11"/>
    </sheetView>
  </sheetViews>
  <sheetFormatPr defaultRowHeight="17.100000000000001" customHeight="1" x14ac:dyDescent="0.2"/>
  <cols>
    <col min="1" max="1" width="2.28515625" style="57" customWidth="1"/>
    <col min="2" max="2" width="25.140625" style="58" customWidth="1"/>
    <col min="3" max="3" width="4.5703125" style="58" bestFit="1" customWidth="1"/>
    <col min="4" max="4" width="29.140625" style="57" bestFit="1" customWidth="1"/>
    <col min="5" max="5" width="29.28515625" style="98" customWidth="1"/>
    <col min="6" max="6" width="21.28515625" style="57" customWidth="1"/>
    <col min="7" max="16384" width="9.140625" style="57"/>
  </cols>
  <sheetData>
    <row r="1" spans="2:7" ht="26.25" customHeight="1" x14ac:dyDescent="0.2">
      <c r="B1" s="179" t="s">
        <v>103</v>
      </c>
      <c r="C1" s="179"/>
      <c r="D1" s="179"/>
      <c r="E1" s="96">
        <f>'RESUMO ANUAL'!G1</f>
        <v>2019</v>
      </c>
      <c r="F1" s="97" t="str">
        <f>'RESUMO ANUAL'!B12</f>
        <v>Agosto</v>
      </c>
    </row>
    <row r="2" spans="2:7" ht="18" x14ac:dyDescent="0.2">
      <c r="G2" s="99"/>
    </row>
    <row r="3" spans="2:7" s="99" customFormat="1" ht="17.100000000000001" customHeight="1" x14ac:dyDescent="0.2">
      <c r="B3" s="100" t="s">
        <v>18</v>
      </c>
      <c r="C3" s="101"/>
      <c r="D3" s="180"/>
      <c r="E3" s="180"/>
      <c r="F3" s="180"/>
    </row>
    <row r="4" spans="2:7" s="102" customFormat="1" ht="17.100000000000001" customHeight="1" x14ac:dyDescent="0.2">
      <c r="B4" s="103"/>
      <c r="C4" s="104"/>
      <c r="D4" s="105" t="s">
        <v>32</v>
      </c>
      <c r="E4" s="106"/>
      <c r="F4" s="2"/>
    </row>
    <row r="5" spans="2:7" s="102" customFormat="1" ht="17.100000000000001" customHeight="1" x14ac:dyDescent="0.2">
      <c r="B5" s="181" t="s">
        <v>59</v>
      </c>
      <c r="C5" s="104"/>
      <c r="D5" s="105" t="s">
        <v>36</v>
      </c>
      <c r="E5" s="107" t="s">
        <v>60</v>
      </c>
      <c r="F5" s="2"/>
    </row>
    <row r="6" spans="2:7" s="102" customFormat="1" ht="17.100000000000001" customHeight="1" x14ac:dyDescent="0.2">
      <c r="B6" s="181"/>
      <c r="C6" s="104"/>
      <c r="D6" s="105" t="s">
        <v>37</v>
      </c>
      <c r="E6" s="106"/>
      <c r="F6" s="2"/>
    </row>
    <row r="7" spans="2:7" s="108" customFormat="1" ht="17.100000000000001" customHeight="1" x14ac:dyDescent="0.2">
      <c r="B7" s="181"/>
      <c r="C7" s="104"/>
      <c r="D7" s="105" t="s">
        <v>19</v>
      </c>
      <c r="E7" s="107" t="s">
        <v>40</v>
      </c>
      <c r="F7" s="2"/>
    </row>
    <row r="8" spans="2:7" s="108" customFormat="1" ht="17.100000000000001" customHeight="1" x14ac:dyDescent="0.2">
      <c r="B8" s="103"/>
      <c r="C8" s="104"/>
      <c r="D8" s="105" t="s">
        <v>0</v>
      </c>
      <c r="E8" s="107" t="s">
        <v>39</v>
      </c>
      <c r="F8" s="2"/>
    </row>
    <row r="9" spans="2:7" s="108" customFormat="1" ht="17.100000000000001" customHeight="1" x14ac:dyDescent="0.2">
      <c r="B9" s="192" t="s">
        <v>104</v>
      </c>
      <c r="C9" s="104"/>
      <c r="D9" s="109"/>
      <c r="E9" s="110" t="s">
        <v>38</v>
      </c>
      <c r="F9" s="128">
        <f>IF(Receitas=B9,SUM(F4:F8),0)</f>
        <v>0</v>
      </c>
    </row>
    <row r="10" spans="2:7" s="108" customFormat="1" ht="17.100000000000001" customHeight="1" x14ac:dyDescent="0.2"/>
    <row r="11" spans="2:7" s="99" customFormat="1" ht="17.100000000000001" customHeight="1" x14ac:dyDescent="0.2">
      <c r="B11" s="100" t="s">
        <v>29</v>
      </c>
      <c r="C11" s="100"/>
      <c r="D11" s="182" t="s">
        <v>41</v>
      </c>
      <c r="E11" s="182"/>
      <c r="F11" s="182"/>
    </row>
    <row r="12" spans="2:7" s="102" customFormat="1" ht="17.100000000000001" customHeight="1" x14ac:dyDescent="0.2">
      <c r="B12" s="111"/>
      <c r="C12" s="111"/>
      <c r="D12" s="173" t="s">
        <v>44</v>
      </c>
      <c r="E12" s="1" t="s">
        <v>1</v>
      </c>
      <c r="F12" s="2"/>
    </row>
    <row r="13" spans="2:7" s="102" customFormat="1" ht="17.100000000000001" customHeight="1" x14ac:dyDescent="0.2">
      <c r="B13" s="184" t="s">
        <v>46</v>
      </c>
      <c r="C13" s="111"/>
      <c r="D13" s="174"/>
      <c r="E13" s="1" t="s">
        <v>42</v>
      </c>
      <c r="F13" s="2"/>
    </row>
    <row r="14" spans="2:7" s="102" customFormat="1" ht="17.100000000000001" customHeight="1" x14ac:dyDescent="0.2">
      <c r="B14" s="184"/>
      <c r="C14" s="111"/>
      <c r="D14" s="174"/>
      <c r="E14" s="1" t="s">
        <v>20</v>
      </c>
      <c r="F14" s="2"/>
    </row>
    <row r="15" spans="2:7" s="102" customFormat="1" ht="17.100000000000001" customHeight="1" x14ac:dyDescent="0.2">
      <c r="B15" s="184"/>
      <c r="C15" s="111"/>
      <c r="D15" s="174"/>
      <c r="E15" s="1" t="s">
        <v>11</v>
      </c>
      <c r="F15" s="2"/>
    </row>
    <row r="16" spans="2:7" s="102" customFormat="1" ht="17.100000000000001" customHeight="1" x14ac:dyDescent="0.2">
      <c r="B16" s="184"/>
      <c r="C16" s="111"/>
      <c r="D16" s="174"/>
      <c r="E16" s="1" t="s">
        <v>12</v>
      </c>
      <c r="F16" s="2"/>
    </row>
    <row r="17" spans="2:6" s="102" customFormat="1" ht="17.100000000000001" customHeight="1" x14ac:dyDescent="0.2">
      <c r="B17" s="111"/>
      <c r="C17" s="111"/>
      <c r="D17" s="174"/>
      <c r="E17" s="1" t="s">
        <v>61</v>
      </c>
      <c r="F17" s="2"/>
    </row>
    <row r="18" spans="2:6" s="102" customFormat="1" ht="17.100000000000001" customHeight="1" x14ac:dyDescent="0.2">
      <c r="B18" s="111"/>
      <c r="C18" s="111"/>
      <c r="D18" s="174"/>
      <c r="E18" s="1" t="s">
        <v>43</v>
      </c>
      <c r="F18" s="2"/>
    </row>
    <row r="19" spans="2:6" s="102" customFormat="1" ht="17.100000000000001" customHeight="1" x14ac:dyDescent="0.2">
      <c r="B19" s="111"/>
      <c r="C19" s="111"/>
      <c r="D19" s="174"/>
      <c r="E19" s="1" t="s">
        <v>45</v>
      </c>
      <c r="F19" s="2"/>
    </row>
    <row r="20" spans="2:6" s="102" customFormat="1" ht="17.100000000000001" customHeight="1" x14ac:dyDescent="0.2">
      <c r="B20" s="111"/>
      <c r="C20" s="111"/>
      <c r="D20" s="174"/>
      <c r="E20" s="1" t="s">
        <v>57</v>
      </c>
      <c r="F20" s="2"/>
    </row>
    <row r="21" spans="2:6" s="102" customFormat="1" ht="17.100000000000001" customHeight="1" x14ac:dyDescent="0.2">
      <c r="B21" s="111"/>
      <c r="C21" s="111"/>
      <c r="D21" s="174"/>
      <c r="E21" s="1" t="s">
        <v>62</v>
      </c>
      <c r="F21" s="2"/>
    </row>
    <row r="22" spans="2:6" s="102" customFormat="1" ht="17.100000000000001" customHeight="1" x14ac:dyDescent="0.2">
      <c r="B22" s="111"/>
      <c r="C22" s="111"/>
      <c r="D22" s="174"/>
      <c r="E22" s="1" t="s">
        <v>68</v>
      </c>
      <c r="F22" s="2"/>
    </row>
    <row r="23" spans="2:6" s="102" customFormat="1" ht="17.100000000000001" customHeight="1" x14ac:dyDescent="0.2">
      <c r="B23" s="111"/>
      <c r="C23" s="111"/>
      <c r="D23" s="174"/>
      <c r="E23" s="1" t="s">
        <v>63</v>
      </c>
      <c r="F23" s="2"/>
    </row>
    <row r="24" spans="2:6" s="102" customFormat="1" ht="17.100000000000001" customHeight="1" x14ac:dyDescent="0.2">
      <c r="B24" s="111"/>
      <c r="C24" s="111"/>
      <c r="D24" s="183"/>
      <c r="E24" s="3" t="s">
        <v>47</v>
      </c>
      <c r="F24" s="4">
        <f>SUM(F12:F23)</f>
        <v>0</v>
      </c>
    </row>
    <row r="25" spans="2:6" s="102" customFormat="1" ht="17.100000000000001" customHeight="1" x14ac:dyDescent="0.2">
      <c r="B25" s="111"/>
      <c r="C25" s="111"/>
      <c r="D25" s="173" t="s">
        <v>2</v>
      </c>
      <c r="E25" s="1" t="s">
        <v>3</v>
      </c>
      <c r="F25" s="2"/>
    </row>
    <row r="26" spans="2:6" s="102" customFormat="1" ht="17.100000000000001" customHeight="1" x14ac:dyDescent="0.2">
      <c r="B26" s="111"/>
      <c r="C26" s="111"/>
      <c r="D26" s="174"/>
      <c r="E26" s="1" t="s">
        <v>49</v>
      </c>
      <c r="F26" s="2"/>
    </row>
    <row r="27" spans="2:6" s="102" customFormat="1" ht="17.100000000000001" customHeight="1" x14ac:dyDescent="0.2">
      <c r="B27" s="111"/>
      <c r="C27" s="111"/>
      <c r="D27" s="174"/>
      <c r="E27" s="1" t="s">
        <v>48</v>
      </c>
      <c r="F27" s="2"/>
    </row>
    <row r="28" spans="2:6" s="102" customFormat="1" ht="17.100000000000001" customHeight="1" x14ac:dyDescent="0.2">
      <c r="B28" s="111"/>
      <c r="C28" s="111"/>
      <c r="D28" s="174"/>
      <c r="E28" s="1" t="s">
        <v>14</v>
      </c>
      <c r="F28" s="2"/>
    </row>
    <row r="29" spans="2:6" s="102" customFormat="1" ht="17.100000000000001" customHeight="1" x14ac:dyDescent="0.2">
      <c r="B29" s="111"/>
      <c r="C29" s="111"/>
      <c r="D29" s="174"/>
      <c r="E29" s="1" t="s">
        <v>0</v>
      </c>
      <c r="F29" s="2"/>
    </row>
    <row r="30" spans="2:6" s="102" customFormat="1" ht="17.100000000000001" customHeight="1" x14ac:dyDescent="0.2">
      <c r="B30" s="111"/>
      <c r="C30" s="111"/>
      <c r="D30" s="174"/>
      <c r="E30" s="3" t="s">
        <v>47</v>
      </c>
      <c r="F30" s="4">
        <f>SUM(F25:F29)</f>
        <v>0</v>
      </c>
    </row>
    <row r="31" spans="2:6" s="102" customFormat="1" ht="17.100000000000001" customHeight="1" x14ac:dyDescent="0.2">
      <c r="B31" s="111"/>
      <c r="C31" s="111"/>
      <c r="D31" s="173" t="s">
        <v>6</v>
      </c>
      <c r="E31" s="1" t="s">
        <v>50</v>
      </c>
      <c r="F31" s="2"/>
    </row>
    <row r="32" spans="2:6" s="102" customFormat="1" ht="17.100000000000001" customHeight="1" x14ac:dyDescent="0.2">
      <c r="B32" s="111"/>
      <c r="C32" s="111"/>
      <c r="D32" s="174"/>
      <c r="E32" s="1" t="s">
        <v>51</v>
      </c>
      <c r="F32" s="2"/>
    </row>
    <row r="33" spans="2:6" s="102" customFormat="1" ht="17.100000000000001" customHeight="1" x14ac:dyDescent="0.2">
      <c r="B33" s="111"/>
      <c r="C33" s="111"/>
      <c r="D33" s="174"/>
      <c r="E33" s="1" t="s">
        <v>9</v>
      </c>
      <c r="F33" s="2"/>
    </row>
    <row r="34" spans="2:6" s="102" customFormat="1" ht="17.100000000000001" customHeight="1" x14ac:dyDescent="0.2">
      <c r="B34" s="111"/>
      <c r="C34" s="111"/>
      <c r="D34" s="174"/>
      <c r="E34" s="1" t="s">
        <v>52</v>
      </c>
      <c r="F34" s="2"/>
    </row>
    <row r="35" spans="2:6" s="102" customFormat="1" ht="17.100000000000001" customHeight="1" x14ac:dyDescent="0.2">
      <c r="B35" s="111"/>
      <c r="C35" s="111"/>
      <c r="D35" s="174"/>
      <c r="E35" s="1" t="s">
        <v>0</v>
      </c>
      <c r="F35" s="2"/>
    </row>
    <row r="36" spans="2:6" s="102" customFormat="1" ht="17.100000000000001" customHeight="1" x14ac:dyDescent="0.2">
      <c r="B36" s="111"/>
      <c r="C36" s="111"/>
      <c r="D36" s="174"/>
      <c r="E36" s="3" t="s">
        <v>47</v>
      </c>
      <c r="F36" s="4">
        <f>SUM(F31:F35)</f>
        <v>0</v>
      </c>
    </row>
    <row r="37" spans="2:6" s="102" customFormat="1" ht="17.100000000000001" customHeight="1" x14ac:dyDescent="0.2">
      <c r="B37" s="111"/>
      <c r="C37" s="111"/>
      <c r="D37" s="173" t="s">
        <v>53</v>
      </c>
      <c r="E37" s="1" t="s">
        <v>54</v>
      </c>
      <c r="F37" s="2"/>
    </row>
    <row r="38" spans="2:6" s="102" customFormat="1" ht="17.100000000000001" customHeight="1" x14ac:dyDescent="0.2">
      <c r="B38" s="111"/>
      <c r="C38" s="111"/>
      <c r="D38" s="174"/>
      <c r="E38" s="1" t="s">
        <v>58</v>
      </c>
      <c r="F38" s="2"/>
    </row>
    <row r="39" spans="2:6" s="102" customFormat="1" ht="17.100000000000001" customHeight="1" x14ac:dyDescent="0.2">
      <c r="B39" s="111"/>
      <c r="C39" s="111"/>
      <c r="D39" s="174"/>
      <c r="E39" s="1" t="s">
        <v>5</v>
      </c>
      <c r="F39" s="2"/>
    </row>
    <row r="40" spans="2:6" s="102" customFormat="1" ht="17.100000000000001" customHeight="1" x14ac:dyDescent="0.2">
      <c r="B40" s="111"/>
      <c r="C40" s="111"/>
      <c r="D40" s="174"/>
      <c r="E40" s="1" t="s">
        <v>97</v>
      </c>
      <c r="F40" s="2"/>
    </row>
    <row r="41" spans="2:6" s="102" customFormat="1" ht="17.100000000000001" customHeight="1" x14ac:dyDescent="0.2">
      <c r="B41" s="111"/>
      <c r="C41" s="111"/>
      <c r="D41" s="174"/>
      <c r="E41" s="1" t="s">
        <v>10</v>
      </c>
      <c r="F41" s="2"/>
    </row>
    <row r="42" spans="2:6" s="102" customFormat="1" ht="17.100000000000001" customHeight="1" x14ac:dyDescent="0.2">
      <c r="B42" s="111"/>
      <c r="C42" s="111"/>
      <c r="D42" s="174"/>
      <c r="E42" s="1" t="s">
        <v>63</v>
      </c>
      <c r="F42" s="2"/>
    </row>
    <row r="43" spans="2:6" s="102" customFormat="1" ht="17.100000000000001" customHeight="1" x14ac:dyDescent="0.2">
      <c r="B43" s="111"/>
      <c r="C43" s="111"/>
      <c r="D43" s="183"/>
      <c r="E43" s="3" t="s">
        <v>47</v>
      </c>
      <c r="F43" s="4">
        <f>SUM(F37:F42)</f>
        <v>0</v>
      </c>
    </row>
    <row r="44" spans="2:6" s="108" customFormat="1" ht="17.100000000000001" customHeight="1" x14ac:dyDescent="0.2">
      <c r="B44" s="109"/>
      <c r="C44" s="109"/>
      <c r="D44" s="112"/>
      <c r="E44" s="113" t="s">
        <v>55</v>
      </c>
      <c r="F44" s="134">
        <f>SUM(F24+F30+F36+F43)</f>
        <v>0</v>
      </c>
    </row>
    <row r="45" spans="2:6" s="108" customFormat="1" ht="17.100000000000001" customHeight="1" x14ac:dyDescent="0.2">
      <c r="D45" s="115"/>
      <c r="E45" s="116"/>
      <c r="F45" s="117"/>
    </row>
    <row r="46" spans="2:6" s="102" customFormat="1" ht="17.100000000000001" customHeight="1" x14ac:dyDescent="0.2">
      <c r="B46" s="118" t="s">
        <v>64</v>
      </c>
      <c r="C46" s="119"/>
      <c r="D46" s="185" t="s">
        <v>65</v>
      </c>
      <c r="E46" s="185"/>
      <c r="F46" s="185"/>
    </row>
    <row r="47" spans="2:6" s="102" customFormat="1" ht="17.100000000000001" customHeight="1" x14ac:dyDescent="0.2">
      <c r="B47" s="103"/>
      <c r="C47" s="103"/>
      <c r="D47" s="173" t="s">
        <v>4</v>
      </c>
      <c r="E47" s="1" t="s">
        <v>21</v>
      </c>
      <c r="F47" s="2"/>
    </row>
    <row r="48" spans="2:6" s="102" customFormat="1" ht="17.100000000000001" customHeight="1" x14ac:dyDescent="0.2">
      <c r="B48" s="103"/>
      <c r="C48" s="103"/>
      <c r="D48" s="174"/>
      <c r="E48" s="1" t="s">
        <v>22</v>
      </c>
      <c r="F48" s="2"/>
    </row>
    <row r="49" spans="2:6" s="102" customFormat="1" ht="17.100000000000001" customHeight="1" x14ac:dyDescent="0.2">
      <c r="B49" s="103"/>
      <c r="C49" s="103"/>
      <c r="D49" s="174"/>
      <c r="E49" s="1" t="s">
        <v>23</v>
      </c>
      <c r="F49" s="2"/>
    </row>
    <row r="50" spans="2:6" s="102" customFormat="1" ht="17.100000000000001" customHeight="1" x14ac:dyDescent="0.2">
      <c r="B50" s="103"/>
      <c r="C50" s="103"/>
      <c r="D50" s="174"/>
      <c r="E50" s="1" t="s">
        <v>0</v>
      </c>
      <c r="F50" s="2"/>
    </row>
    <row r="51" spans="2:6" s="102" customFormat="1" ht="17.100000000000001" customHeight="1" x14ac:dyDescent="0.2">
      <c r="B51" s="103"/>
      <c r="C51" s="103"/>
      <c r="D51" s="174"/>
      <c r="E51" s="3" t="s">
        <v>47</v>
      </c>
      <c r="F51" s="4">
        <f>SUM(F47:F50)</f>
        <v>0</v>
      </c>
    </row>
    <row r="52" spans="2:6" s="102" customFormat="1" ht="17.100000000000001" customHeight="1" x14ac:dyDescent="0.2">
      <c r="B52" s="103"/>
      <c r="C52" s="103"/>
      <c r="D52" s="173" t="s">
        <v>7</v>
      </c>
      <c r="E52" s="1" t="s">
        <v>56</v>
      </c>
      <c r="F52" s="2"/>
    </row>
    <row r="53" spans="2:6" s="102" customFormat="1" ht="17.100000000000001" customHeight="1" x14ac:dyDescent="0.2">
      <c r="B53" s="103"/>
      <c r="C53" s="103"/>
      <c r="D53" s="174"/>
      <c r="E53" s="1" t="s">
        <v>8</v>
      </c>
      <c r="F53" s="2"/>
    </row>
    <row r="54" spans="2:6" s="102" customFormat="1" ht="17.100000000000001" customHeight="1" x14ac:dyDescent="0.2">
      <c r="B54" s="103"/>
      <c r="C54" s="103"/>
      <c r="D54" s="174"/>
      <c r="E54" s="3" t="s">
        <v>47</v>
      </c>
      <c r="F54" s="4">
        <f>SUM(F52:F53)</f>
        <v>0</v>
      </c>
    </row>
    <row r="55" spans="2:6" s="102" customFormat="1" ht="17.100000000000001" customHeight="1" x14ac:dyDescent="0.2">
      <c r="B55" s="103"/>
      <c r="C55" s="103"/>
      <c r="D55" s="173" t="s">
        <v>13</v>
      </c>
      <c r="E55" s="1" t="s">
        <v>17</v>
      </c>
      <c r="F55" s="2"/>
    </row>
    <row r="56" spans="2:6" s="102" customFormat="1" ht="17.100000000000001" customHeight="1" x14ac:dyDescent="0.2">
      <c r="B56" s="103"/>
      <c r="C56" s="103"/>
      <c r="D56" s="174"/>
      <c r="E56" s="1" t="s">
        <v>73</v>
      </c>
      <c r="F56" s="2"/>
    </row>
    <row r="57" spans="2:6" s="102" customFormat="1" ht="17.100000000000001" customHeight="1" x14ac:dyDescent="0.2">
      <c r="B57" s="103"/>
      <c r="C57" s="103"/>
      <c r="D57" s="174"/>
      <c r="E57" s="3" t="s">
        <v>47</v>
      </c>
      <c r="F57" s="4">
        <f>SUM(F55:F56)</f>
        <v>0</v>
      </c>
    </row>
    <row r="58" spans="2:6" s="102" customFormat="1" ht="17.100000000000001" customHeight="1" x14ac:dyDescent="0.2">
      <c r="B58" s="103"/>
      <c r="C58" s="103"/>
      <c r="D58" s="173" t="s">
        <v>72</v>
      </c>
      <c r="E58" s="1" t="s">
        <v>24</v>
      </c>
      <c r="F58" s="2"/>
    </row>
    <row r="59" spans="2:6" s="102" customFormat="1" ht="17.100000000000001" customHeight="1" x14ac:dyDescent="0.2">
      <c r="B59" s="103"/>
      <c r="C59" s="103"/>
      <c r="D59" s="174"/>
      <c r="E59" s="1" t="s">
        <v>25</v>
      </c>
      <c r="F59" s="2"/>
    </row>
    <row r="60" spans="2:6" s="102" customFormat="1" ht="17.100000000000001" customHeight="1" x14ac:dyDescent="0.2">
      <c r="B60" s="103"/>
      <c r="C60" s="103"/>
      <c r="D60" s="174"/>
      <c r="E60" s="1" t="s">
        <v>71</v>
      </c>
      <c r="F60" s="2"/>
    </row>
    <row r="61" spans="2:6" s="102" customFormat="1" ht="17.100000000000001" customHeight="1" x14ac:dyDescent="0.2">
      <c r="B61" s="103"/>
      <c r="C61" s="103"/>
      <c r="D61" s="174"/>
      <c r="E61" s="1" t="s">
        <v>70</v>
      </c>
      <c r="F61" s="2"/>
    </row>
    <row r="62" spans="2:6" s="102" customFormat="1" ht="17.100000000000001" customHeight="1" x14ac:dyDescent="0.2">
      <c r="B62" s="103"/>
      <c r="C62" s="103"/>
      <c r="D62" s="174"/>
      <c r="E62" s="3" t="s">
        <v>47</v>
      </c>
      <c r="F62" s="4">
        <f>SUM(F58:F61)</f>
        <v>0</v>
      </c>
    </row>
    <row r="63" spans="2:6" s="102" customFormat="1" ht="17.100000000000001" customHeight="1" x14ac:dyDescent="0.2">
      <c r="B63" s="103"/>
      <c r="C63" s="103"/>
      <c r="D63" s="173" t="s">
        <v>15</v>
      </c>
      <c r="E63" s="1" t="s">
        <v>16</v>
      </c>
      <c r="F63" s="2"/>
    </row>
    <row r="64" spans="2:6" s="102" customFormat="1" ht="17.100000000000001" customHeight="1" x14ac:dyDescent="0.2">
      <c r="B64" s="103"/>
      <c r="C64" s="103"/>
      <c r="D64" s="174"/>
      <c r="E64" s="1" t="s">
        <v>66</v>
      </c>
      <c r="F64" s="2"/>
    </row>
    <row r="65" spans="2:6" s="102" customFormat="1" ht="17.100000000000001" customHeight="1" x14ac:dyDescent="0.2">
      <c r="B65" s="103"/>
      <c r="C65" s="103"/>
      <c r="D65" s="174"/>
      <c r="E65" s="1" t="s">
        <v>26</v>
      </c>
      <c r="F65" s="2"/>
    </row>
    <row r="66" spans="2:6" s="102" customFormat="1" ht="17.100000000000001" customHeight="1" x14ac:dyDescent="0.2">
      <c r="B66" s="103"/>
      <c r="C66" s="103"/>
      <c r="D66" s="174"/>
      <c r="E66" s="3" t="s">
        <v>47</v>
      </c>
      <c r="F66" s="4">
        <f>SUM(F63:F65)</f>
        <v>0</v>
      </c>
    </row>
    <row r="67" spans="2:6" s="102" customFormat="1" ht="17.100000000000001" customHeight="1" x14ac:dyDescent="0.2">
      <c r="B67" s="103"/>
      <c r="C67" s="103"/>
      <c r="D67" s="173" t="s">
        <v>30</v>
      </c>
      <c r="E67" s="1" t="s">
        <v>69</v>
      </c>
      <c r="F67" s="2"/>
    </row>
    <row r="68" spans="2:6" s="102" customFormat="1" ht="17.100000000000001" customHeight="1" x14ac:dyDescent="0.2">
      <c r="B68" s="103"/>
      <c r="C68" s="103"/>
      <c r="D68" s="174"/>
      <c r="E68" s="1" t="s">
        <v>27</v>
      </c>
      <c r="F68" s="2"/>
    </row>
    <row r="69" spans="2:6" s="102" customFormat="1" ht="17.100000000000001" customHeight="1" x14ac:dyDescent="0.2">
      <c r="B69" s="103"/>
      <c r="C69" s="103"/>
      <c r="D69" s="174"/>
      <c r="E69" s="1" t="s">
        <v>67</v>
      </c>
      <c r="F69" s="2"/>
    </row>
    <row r="70" spans="2:6" s="102" customFormat="1" ht="17.100000000000001" customHeight="1" x14ac:dyDescent="0.2">
      <c r="B70" s="103"/>
      <c r="C70" s="103"/>
      <c r="D70" s="174"/>
      <c r="E70" s="3" t="s">
        <v>47</v>
      </c>
      <c r="F70" s="4">
        <f>SUM(F67:F69)</f>
        <v>0</v>
      </c>
    </row>
    <row r="71" spans="2:6" s="102" customFormat="1" ht="17.100000000000001" customHeight="1" x14ac:dyDescent="0.2">
      <c r="B71" s="109"/>
      <c r="C71" s="109"/>
      <c r="D71" s="112"/>
      <c r="E71" s="113" t="s">
        <v>77</v>
      </c>
      <c r="F71" s="129">
        <f>SUM(F51+F54+F57+F62+F66+F70)</f>
        <v>0</v>
      </c>
    </row>
    <row r="72" spans="2:6" s="108" customFormat="1" ht="17.100000000000001" customHeight="1" x14ac:dyDescent="0.2">
      <c r="D72" s="115"/>
      <c r="E72" s="115"/>
    </row>
    <row r="73" spans="2:6" s="102" customFormat="1" ht="17.100000000000001" customHeight="1" x14ac:dyDescent="0.2">
      <c r="B73" s="121" t="s">
        <v>74</v>
      </c>
      <c r="C73" s="109"/>
      <c r="D73" s="112"/>
      <c r="E73" s="113"/>
      <c r="F73" s="114"/>
    </row>
    <row r="74" spans="2:6" s="102" customFormat="1" ht="17.100000000000001" customHeight="1" x14ac:dyDescent="0.2">
      <c r="B74" s="103"/>
      <c r="C74" s="103"/>
      <c r="D74" s="122" t="s">
        <v>75</v>
      </c>
      <c r="E74" s="1"/>
      <c r="F74" s="2"/>
    </row>
    <row r="75" spans="2:6" s="102" customFormat="1" ht="17.100000000000001" customHeight="1" x14ac:dyDescent="0.2">
      <c r="B75" s="103"/>
      <c r="C75" s="103"/>
      <c r="D75" s="123" t="s">
        <v>33</v>
      </c>
      <c r="E75" s="1"/>
      <c r="F75" s="2"/>
    </row>
    <row r="76" spans="2:6" s="102" customFormat="1" ht="17.100000000000001" customHeight="1" x14ac:dyDescent="0.2">
      <c r="B76" s="103"/>
      <c r="C76" s="103"/>
      <c r="D76" s="124" t="s">
        <v>34</v>
      </c>
      <c r="E76" s="1"/>
      <c r="F76" s="2"/>
    </row>
    <row r="77" spans="2:6" s="102" customFormat="1" ht="17.100000000000001" customHeight="1" x14ac:dyDescent="0.2">
      <c r="B77" s="103"/>
      <c r="C77" s="103"/>
      <c r="D77" s="123" t="s">
        <v>35</v>
      </c>
      <c r="E77" s="1"/>
      <c r="F77" s="2"/>
    </row>
    <row r="78" spans="2:6" s="102" customFormat="1" ht="17.100000000000001" customHeight="1" x14ac:dyDescent="0.2">
      <c r="B78" s="103"/>
      <c r="C78" s="103"/>
      <c r="D78" s="124" t="s">
        <v>76</v>
      </c>
      <c r="E78" s="1"/>
      <c r="F78" s="2"/>
    </row>
    <row r="79" spans="2:6" s="102" customFormat="1" ht="17.100000000000001" customHeight="1" x14ac:dyDescent="0.2">
      <c r="B79" s="109"/>
      <c r="C79" s="109"/>
      <c r="D79" s="112"/>
      <c r="E79" s="113" t="s">
        <v>28</v>
      </c>
      <c r="F79" s="120">
        <f>SUM(F74:F78)</f>
        <v>0</v>
      </c>
    </row>
    <row r="80" spans="2:6" s="108" customFormat="1" ht="17.100000000000001" customHeight="1" x14ac:dyDescent="0.2">
      <c r="D80" s="125"/>
    </row>
    <row r="81" spans="2:6" s="102" customFormat="1" ht="17.100000000000001" customHeight="1" x14ac:dyDescent="0.2">
      <c r="B81" s="130" t="s">
        <v>79</v>
      </c>
      <c r="C81" s="131"/>
      <c r="D81" s="132"/>
      <c r="E81" s="133"/>
      <c r="F81" s="134"/>
    </row>
    <row r="82" spans="2:6" s="126" customFormat="1" ht="21.95" customHeight="1" x14ac:dyDescent="0.2">
      <c r="B82" s="135" t="str">
        <f>F1</f>
        <v>Agosto</v>
      </c>
      <c r="C82" s="131"/>
      <c r="D82" s="145" t="s">
        <v>38</v>
      </c>
      <c r="E82" s="175">
        <f>IF(F5I=info!$B$6,F9,0)</f>
        <v>0</v>
      </c>
      <c r="F82" s="176"/>
    </row>
    <row r="83" spans="2:6" s="126" customFormat="1" ht="21.95" customHeight="1" x14ac:dyDescent="0.2">
      <c r="B83" s="135">
        <f>E1</f>
        <v>2019</v>
      </c>
      <c r="C83" s="131"/>
      <c r="D83" s="145" t="s">
        <v>80</v>
      </c>
      <c r="E83" s="177">
        <f>IF('RESUMO ANUAL'!$E$22=meses,F44+F71+F79,"erro")</f>
        <v>0</v>
      </c>
      <c r="F83" s="178"/>
    </row>
    <row r="84" spans="2:6" s="126" customFormat="1" ht="14.25" x14ac:dyDescent="0.2">
      <c r="B84" s="131"/>
      <c r="C84" s="131"/>
      <c r="D84" s="131"/>
      <c r="E84" s="131"/>
      <c r="F84" s="131"/>
    </row>
    <row r="85" spans="2:6" ht="21.95" customHeight="1" x14ac:dyDescent="0.2">
      <c r="B85" s="137"/>
      <c r="C85" s="137"/>
      <c r="D85" s="138"/>
      <c r="E85" s="139"/>
      <c r="F85" s="138"/>
    </row>
    <row r="86" spans="2:6" s="102" customFormat="1" ht="21.95" customHeight="1" x14ac:dyDescent="0.2">
      <c r="B86" s="146" t="s">
        <v>31</v>
      </c>
      <c r="C86" s="147" t="s">
        <v>81</v>
      </c>
      <c r="D86" s="148" t="str">
        <f>F1</f>
        <v>Agosto</v>
      </c>
      <c r="E86" s="159">
        <f>E82-E83</f>
        <v>0</v>
      </c>
      <c r="F86" s="160"/>
    </row>
    <row r="87" spans="2:6" ht="17.100000000000001" customHeight="1" x14ac:dyDescent="0.2">
      <c r="B87" s="143"/>
      <c r="C87" s="143"/>
      <c r="D87" s="144"/>
      <c r="E87" s="161" t="str">
        <f>IF(E86&lt;0,"Orçamento Negativo",IF(E86=0,"Zerado",IF(E86&gt;0,"Orçamento Positivo"," -")))</f>
        <v>Zerado</v>
      </c>
      <c r="F87" s="161"/>
    </row>
  </sheetData>
  <sheetProtection selectLockedCells="1"/>
  <mergeCells count="20">
    <mergeCell ref="D52:D54"/>
    <mergeCell ref="B1:D1"/>
    <mergeCell ref="D3:F3"/>
    <mergeCell ref="B5:B7"/>
    <mergeCell ref="D11:F11"/>
    <mergeCell ref="D12:D24"/>
    <mergeCell ref="B13:B16"/>
    <mergeCell ref="D25:D30"/>
    <mergeCell ref="D31:D36"/>
    <mergeCell ref="D37:D43"/>
    <mergeCell ref="D46:F46"/>
    <mergeCell ref="D47:D51"/>
    <mergeCell ref="E86:F86"/>
    <mergeCell ref="E87:F87"/>
    <mergeCell ref="D55:D57"/>
    <mergeCell ref="D58:D62"/>
    <mergeCell ref="D63:D66"/>
    <mergeCell ref="D67:D70"/>
    <mergeCell ref="E82:F82"/>
    <mergeCell ref="E83:F83"/>
  </mergeCells>
  <conditionalFormatting sqref="E86:F86">
    <cfRule type="cellIs" dxfId="4" priority="1" operator="lessThan">
      <formula>1</formula>
    </cfRule>
  </conditionalFormatting>
  <dataValidations count="1">
    <dataValidation type="decimal" allowBlank="1" showInputMessage="1" showErrorMessage="1" sqref="F74:F78 F47:F70 F4:F8 F12:F43 E82" xr:uid="{00000000-0002-0000-0800-000000000000}">
      <formula1>-9.99999999999999E+32</formula1>
      <formula2>9.99999999999999E+33</formula2>
    </dataValidation>
  </dataValidations>
  <pageMargins left="0.511811024" right="0.511811024" top="0.78740157499999996" bottom="0.78740157499999996" header="0.31496062000000002" footer="0.31496062000000002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15</vt:i4>
      </vt:variant>
    </vt:vector>
  </HeadingPairs>
  <TitlesOfParts>
    <vt:vector size="29" baseType="lpstr">
      <vt:lpstr>RESUMO ANUAL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info</vt:lpstr>
      <vt:lpstr>Abril</vt:lpstr>
      <vt:lpstr>Agosto</vt:lpstr>
      <vt:lpstr>Dezembro</vt:lpstr>
      <vt:lpstr>F5I</vt:lpstr>
      <vt:lpstr>Fevereiro</vt:lpstr>
      <vt:lpstr>Janeiro</vt:lpstr>
      <vt:lpstr>Julho</vt:lpstr>
      <vt:lpstr>Junho</vt:lpstr>
      <vt:lpstr>Maio</vt:lpstr>
      <vt:lpstr>Março</vt:lpstr>
      <vt:lpstr>meses</vt:lpstr>
      <vt:lpstr>Novembro</vt:lpstr>
      <vt:lpstr>Outubro</vt:lpstr>
      <vt:lpstr>Receitas</vt:lpstr>
      <vt:lpstr>Setembro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Edivaldo; Greice Guedes</dc:creator>
  <cp:lastModifiedBy>Edivaldo</cp:lastModifiedBy>
  <dcterms:created xsi:type="dcterms:W3CDTF">2009-01-14T01:01:29Z</dcterms:created>
  <dcterms:modified xsi:type="dcterms:W3CDTF">2019-01-16T22:21:41Z</dcterms:modified>
</cp:coreProperties>
</file>