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ivaldo\Desktop\"/>
    </mc:Choice>
  </mc:AlternateContent>
  <xr:revisionPtr revIDLastSave="0" documentId="13_ncr:1_{AA75BE52-1FBB-4731-B6E2-5537B7EAE896}" xr6:coauthVersionLast="45" xr6:coauthVersionMax="45" xr10:uidLastSave="{00000000-0000-0000-0000-000000000000}"/>
  <bookViews>
    <workbookView xWindow="-120" yWindow="-120" windowWidth="20730" windowHeight="11310" tabRatio="615" xr2:uid="{00000000-000D-0000-FFFF-FFFF00000000}"/>
  </bookViews>
  <sheets>
    <sheet name="Ficha-Tecnica" sheetId="36" r:id="rId1"/>
    <sheet name="ControleDeCompras" sheetId="1" r:id="rId2"/>
    <sheet name="Pgto" sheetId="38" r:id="rId3"/>
    <sheet name="CadastrarCliente" sheetId="35" r:id="rId4"/>
    <sheet name="ParcelasPagas" sheetId="37" r:id="rId5"/>
    <sheet name="AJUDA" sheetId="34" r:id="rId6"/>
  </sheets>
  <definedNames>
    <definedName name="_xlnm._FilterDatabase" localSheetId="4" hidden="1">ParcelasPagas!$A$4:$B$12</definedName>
    <definedName name="ajuda">#REF!</definedName>
    <definedName name="B19E">AJUDA!$B$3</definedName>
    <definedName name="Cliente">'Ficha-Tecnica'!$A$15</definedName>
    <definedName name="dia">#REF!</definedName>
    <definedName name="m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37" l="1"/>
  <c r="B6" i="37"/>
  <c r="A7" i="37"/>
  <c r="B7" i="37"/>
  <c r="A8" i="37"/>
  <c r="B8" i="37"/>
  <c r="A9" i="37"/>
  <c r="B9" i="37"/>
  <c r="A10" i="37"/>
  <c r="B10" i="37"/>
  <c r="A11" i="37"/>
  <c r="B11" i="37"/>
  <c r="A12" i="37"/>
  <c r="B12" i="37"/>
  <c r="F14" i="1"/>
  <c r="K14" i="1"/>
  <c r="K5" i="1"/>
  <c r="K7" i="1"/>
  <c r="K8" i="1"/>
  <c r="K9" i="1"/>
  <c r="K10" i="1"/>
  <c r="K11" i="1"/>
  <c r="K12" i="1"/>
  <c r="K13" i="1"/>
  <c r="A5" i="37"/>
  <c r="B5" i="37"/>
  <c r="F13" i="1"/>
  <c r="D8" i="36" l="1"/>
  <c r="D7" i="36"/>
  <c r="D6" i="36"/>
  <c r="D5" i="36"/>
  <c r="F5" i="1"/>
  <c r="F6" i="1"/>
  <c r="K6" i="1" s="1"/>
  <c r="F7" i="1"/>
  <c r="F8" i="1"/>
  <c r="F9" i="1"/>
  <c r="F10" i="1"/>
  <c r="F11" i="1"/>
  <c r="F12" i="1"/>
  <c r="C6" i="37" l="1"/>
  <c r="D6" i="37"/>
  <c r="E6" i="37"/>
  <c r="C7" i="37"/>
  <c r="D7" i="37"/>
  <c r="E7" i="37" s="1"/>
  <c r="C8" i="37"/>
  <c r="D8" i="37"/>
  <c r="E8" i="37"/>
  <c r="C9" i="37"/>
  <c r="D9" i="37"/>
  <c r="E9" i="37"/>
  <c r="C10" i="37"/>
  <c r="D10" i="37"/>
  <c r="E10" i="37"/>
  <c r="C11" i="37"/>
  <c r="D11" i="37"/>
  <c r="E11" i="37"/>
  <c r="C12" i="37"/>
  <c r="D12" i="37"/>
  <c r="E12" i="37"/>
  <c r="D5" i="37"/>
  <c r="E5" i="37" s="1"/>
  <c r="F12" i="36" l="1"/>
  <c r="G8" i="36"/>
  <c r="D15" i="36"/>
  <c r="D14" i="36"/>
  <c r="D12" i="36"/>
  <c r="D11" i="36"/>
  <c r="E9" i="36"/>
  <c r="D9" i="36"/>
  <c r="F4" i="1" l="1"/>
  <c r="K4" i="1" s="1"/>
  <c r="C5" i="37" s="1"/>
</calcChain>
</file>

<file path=xl/sharedStrings.xml><?xml version="1.0" encoding="utf-8"?>
<sst xmlns="http://schemas.openxmlformats.org/spreadsheetml/2006/main" count="149" uniqueCount="119">
  <si>
    <t>Nome</t>
  </si>
  <si>
    <t>Telefone</t>
  </si>
  <si>
    <t>Endereço</t>
  </si>
  <si>
    <t>Cidade</t>
  </si>
  <si>
    <t>E-mail</t>
  </si>
  <si>
    <t>CEP</t>
  </si>
  <si>
    <t>Sexo</t>
  </si>
  <si>
    <t>RG</t>
  </si>
  <si>
    <t>CPF</t>
  </si>
  <si>
    <t>11-9999-0000</t>
  </si>
  <si>
    <t>papa-teste@teste.com.br</t>
  </si>
  <si>
    <t>UF</t>
  </si>
  <si>
    <t>M</t>
  </si>
  <si>
    <t>Valor da Compra</t>
  </si>
  <si>
    <t>Qtde</t>
  </si>
  <si>
    <t>Preço Unitário</t>
  </si>
  <si>
    <t>Data da Compra</t>
  </si>
  <si>
    <t>MG</t>
  </si>
  <si>
    <t>Site</t>
  </si>
  <si>
    <t>FICHA TÉCNICA DO CLIENTE</t>
  </si>
  <si>
    <t>Selecione</t>
  </si>
  <si>
    <t>Gênero</t>
  </si>
  <si>
    <t>Rua do primeiro  teste, 345</t>
  </si>
  <si>
    <t>Aniversário</t>
  </si>
  <si>
    <t>Digite o Nome do Cliente</t>
  </si>
  <si>
    <t>Número</t>
  </si>
  <si>
    <t>Cliente</t>
  </si>
  <si>
    <t>À vista</t>
  </si>
  <si>
    <t>Antecipado</t>
  </si>
  <si>
    <t>15 dias</t>
  </si>
  <si>
    <t>30 dias</t>
  </si>
  <si>
    <t>45 dias</t>
  </si>
  <si>
    <t>60 dias</t>
  </si>
  <si>
    <t>90 dias</t>
  </si>
  <si>
    <t>120 dias</t>
  </si>
  <si>
    <t>Forma de Pagamento</t>
  </si>
  <si>
    <t>Dinheiro</t>
  </si>
  <si>
    <t>Cartão de Crédito</t>
  </si>
  <si>
    <t>Cartão de Débito</t>
  </si>
  <si>
    <t>Cheque</t>
  </si>
  <si>
    <t>Boleto</t>
  </si>
  <si>
    <t>PayPal</t>
  </si>
  <si>
    <t>PagSeguro</t>
  </si>
  <si>
    <t>WhatsApp</t>
  </si>
  <si>
    <t>Outros</t>
  </si>
  <si>
    <t>Transferência Bancária</t>
  </si>
  <si>
    <t>Depósito em Conta</t>
  </si>
  <si>
    <t>Promissória</t>
  </si>
  <si>
    <t>Qualificação do Cliente</t>
  </si>
  <si>
    <t>Ruim</t>
  </si>
  <si>
    <t>Regular</t>
  </si>
  <si>
    <t>Bom</t>
  </si>
  <si>
    <t>Ótimo</t>
  </si>
  <si>
    <t>Excelente</t>
  </si>
  <si>
    <t>Excepcional</t>
  </si>
  <si>
    <t>Não Paga</t>
  </si>
  <si>
    <t>Paga Sempre Atrasado</t>
  </si>
  <si>
    <t>Paga com Alguns Atrasos</t>
  </si>
  <si>
    <t>Paga em Dia</t>
  </si>
  <si>
    <t>Paga Antes do Vencimento</t>
  </si>
  <si>
    <t>Paga Sempre à Vista</t>
  </si>
  <si>
    <t>Parcelas Pagas</t>
  </si>
  <si>
    <t>TIPO DE PGTO</t>
  </si>
  <si>
    <t>Não Pagas</t>
  </si>
  <si>
    <t>Entrada + Parcelas</t>
  </si>
  <si>
    <t>Parcelas Iguais</t>
  </si>
  <si>
    <t>até a linha 39</t>
  </si>
  <si>
    <r>
      <t xml:space="preserve">Entrada </t>
    </r>
    <r>
      <rPr>
        <b/>
        <sz val="10"/>
        <color rgb="FFFFC000"/>
        <rFont val="Calibri"/>
        <family val="2"/>
        <scheme val="minor"/>
      </rPr>
      <t>(se Houver)</t>
    </r>
  </si>
  <si>
    <t>Tipo de Pagamento</t>
  </si>
  <si>
    <t>Filtrar Cliente</t>
  </si>
  <si>
    <t>Filtrar data</t>
  </si>
  <si>
    <r>
      <t xml:space="preserve">Valor de cada Parcela </t>
    </r>
    <r>
      <rPr>
        <b/>
        <sz val="10"/>
        <color rgb="FFFFC000"/>
        <rFont val="Calibri"/>
        <family val="2"/>
        <scheme val="minor"/>
      </rPr>
      <t>(se houver)</t>
    </r>
  </si>
  <si>
    <r>
      <t>Valor das parcelas</t>
    </r>
    <r>
      <rPr>
        <sz val="10"/>
        <color rgb="FFC00000"/>
        <rFont val="Calibri"/>
        <family val="2"/>
        <scheme val="minor"/>
      </rPr>
      <t xml:space="preserve"> (se houver)</t>
    </r>
  </si>
  <si>
    <t>Selecione o Cliente</t>
  </si>
  <si>
    <r>
      <t xml:space="preserve">Número de Parcelas </t>
    </r>
    <r>
      <rPr>
        <b/>
        <sz val="10"/>
        <color rgb="FFFFC000"/>
        <rFont val="Calibri"/>
        <family val="2"/>
        <scheme val="minor"/>
      </rPr>
      <t>(se houver)</t>
    </r>
  </si>
  <si>
    <t>Zeferina Judite Santos - Teste</t>
  </si>
  <si>
    <t>Romeu Julieta Gomes - Teste</t>
  </si>
  <si>
    <t>Zemaria da Silva - Teste</t>
  </si>
  <si>
    <t>Patrícia Josefa - Teste</t>
  </si>
  <si>
    <t>TudoExcel.com.br</t>
  </si>
  <si>
    <t>Manual da Planilha</t>
  </si>
  <si>
    <t>tudoexcel.com.br</t>
  </si>
  <si>
    <t>Informações Importantes</t>
  </si>
  <si>
    <t>Digite somente nas células de cor branca</t>
  </si>
  <si>
    <t>Nas células de cor cinza, apenas selecione o dado correspondente</t>
  </si>
  <si>
    <t>Nas células de cor rosa não faça nada, porque a fórmula calcula automaticamente</t>
  </si>
  <si>
    <t>Cadastre o cliente</t>
  </si>
  <si>
    <t>Adicione as compras do cliente, mesmo que isso se repita não tem problema</t>
  </si>
  <si>
    <r>
      <t xml:space="preserve">Veja a ficha do cliente. Se nenhum cliente for selecionado você ver o erro  </t>
    </r>
    <r>
      <rPr>
        <b/>
        <sz val="14"/>
        <color rgb="FFC00000"/>
        <rFont val="Calibri"/>
        <family val="2"/>
        <scheme val="minor"/>
      </rPr>
      <t>#N/D</t>
    </r>
    <r>
      <rPr>
        <sz val="11"/>
        <color theme="7" tint="-0.499984740745262"/>
        <rFont val="Calibri"/>
        <family val="2"/>
        <scheme val="minor"/>
      </rPr>
      <t xml:space="preserve"> - normal</t>
    </r>
  </si>
  <si>
    <t>Atualize as parcelas pagas do cliente - se houver</t>
  </si>
  <si>
    <t>Altere as formas de pagamento, tipo de paamento e classificação do cliente de necessário</t>
  </si>
  <si>
    <t>Nunca exclua linhas e colunas</t>
  </si>
  <si>
    <t>Nunca adicione linhas e colunas</t>
  </si>
  <si>
    <t>Nunca apague as fórmulas</t>
  </si>
  <si>
    <t>Nunca exclua o nome tudoexcel.com.br de nenhuma planilha - leia os termos</t>
  </si>
  <si>
    <t>O Excel tem centenas de colunas e milhares de linhas. Não é preciso inserir ou excluir nenhuma mais</t>
  </si>
  <si>
    <t>Leia o manual da planilha para mais informações</t>
  </si>
  <si>
    <t>Você pode ocultar a planilha  AJUDA: clique com o botão direito do mouse na guia e escolha Ocultar</t>
  </si>
  <si>
    <t>Para reexibir repita o procedimento, clicando sobre qualquer guia de planilha</t>
  </si>
  <si>
    <t>Nunca use planilhas enormes demais</t>
  </si>
  <si>
    <t>Nome do Cliente (selecione)</t>
  </si>
  <si>
    <t>Nome do produto ou do serviço aqui</t>
  </si>
  <si>
    <t>Item da Compra ou Serviços</t>
  </si>
  <si>
    <t>Nome do produto ou do serviço aqui também</t>
  </si>
  <si>
    <t>Outra compra do mesmo cliente - nome do produto</t>
  </si>
  <si>
    <t>A planilha suporta o cadastro  de até 5 mil clientes e até 20 mil vendas. Talvez uma planilha maior que isso, demore muito para abrir, salvar, localizar dados e até travar no seu computador. Se precisa de mais dados recomece em uma nova planilha ou compre um ERP para seu negócio</t>
  </si>
  <si>
    <t>São Paulo</t>
  </si>
  <si>
    <t>Belo Horizonte</t>
  </si>
  <si>
    <t>Rio de Janeiro</t>
  </si>
  <si>
    <t>SP</t>
  </si>
  <si>
    <t>RJ</t>
  </si>
  <si>
    <r>
      <rPr>
        <b/>
        <sz val="12"/>
        <color theme="9" tint="-0.249977111117893"/>
        <rFont val="Calibri"/>
        <family val="2"/>
        <scheme val="minor"/>
      </rPr>
      <t>TABELA PARA CADASTRAR CLIENTES</t>
    </r>
    <r>
      <rPr>
        <b/>
        <sz val="12"/>
        <color theme="3" tint="0.39997558519241921"/>
        <rFont val="Calibri"/>
        <family val="2"/>
        <scheme val="minor"/>
      </rPr>
      <t xml:space="preserve"> - CADASTRE SEUS CLIENTES AQUI PARA CONTROLAR O DÉBITO</t>
    </r>
  </si>
  <si>
    <t>Planilha Demonstrativa:</t>
  </si>
  <si>
    <t>Comprar</t>
  </si>
  <si>
    <t>Compre a versão completa</t>
  </si>
  <si>
    <t>Planilha Demosntrativa</t>
  </si>
  <si>
    <t>Planilha demonstrativa</t>
  </si>
  <si>
    <t>O manual está online clique para ler</t>
  </si>
  <si>
    <t>av joaquim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</si>
</sst>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d/m;@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0"/>
      <color theme="1" tint="4.9989318521683403E-2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3"/>
      <color theme="4" tint="0.79998168889431442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u/>
      <sz val="8"/>
      <color theme="4" tint="-0.249977111117893"/>
      <name val="Arial"/>
      <family val="2"/>
    </font>
    <font>
      <sz val="22"/>
      <color theme="0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5" tint="-0.249977111117893"/>
      <name val="Calibri"/>
      <family val="2"/>
      <scheme val="minor"/>
    </font>
    <font>
      <sz val="14"/>
      <color rgb="FF0070C0"/>
      <name val="Calibri"/>
      <family val="2"/>
      <scheme val="minor"/>
    </font>
    <font>
      <b/>
      <u/>
      <sz val="10"/>
      <color theme="4" tint="-0.249977111117893"/>
      <name val="Arial"/>
      <family val="2"/>
    </font>
    <font>
      <sz val="10"/>
      <color rgb="FFFF0000"/>
      <name val="Calibri"/>
      <family val="2"/>
      <scheme val="minor"/>
    </font>
    <font>
      <b/>
      <u/>
      <sz val="9"/>
      <color theme="10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9"/>
      <color rgb="FFC00000"/>
      <name val="Calibri"/>
      <family val="2"/>
      <scheme val="minor"/>
    </font>
    <font>
      <b/>
      <i/>
      <sz val="12"/>
      <color rgb="FF002060"/>
      <name val="Arial"/>
      <family val="2"/>
    </font>
    <font>
      <b/>
      <sz val="10"/>
      <color rgb="FFFFC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26"/>
      <color theme="10"/>
      <name val="Calibri"/>
      <family val="2"/>
    </font>
    <font>
      <b/>
      <sz val="11"/>
      <color theme="0" tint="-0.14999847407452621"/>
      <name val="Calibri"/>
      <family val="2"/>
      <scheme val="minor"/>
    </font>
    <font>
      <sz val="10"/>
      <color theme="0" tint="-4.9989318521683403E-2"/>
      <name val="Arial"/>
      <family val="2"/>
    </font>
    <font>
      <b/>
      <sz val="18"/>
      <color rgb="FFFFFF00"/>
      <name val="Arial"/>
      <family val="2"/>
    </font>
    <font>
      <sz val="11"/>
      <color theme="7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9"/>
      <color theme="5" tint="-0.499984740745262"/>
      <name val="Calibri"/>
      <family val="2"/>
      <scheme val="minor"/>
    </font>
    <font>
      <sz val="10"/>
      <color theme="1"/>
      <name val="Calibri"/>
      <scheme val="minor"/>
    </font>
    <font>
      <sz val="10"/>
      <color rgb="FFFF0000"/>
      <name val="Calibri"/>
      <scheme val="minor"/>
    </font>
    <font>
      <sz val="9"/>
      <color theme="1"/>
      <name val="Calibri"/>
      <scheme val="minor"/>
    </font>
    <font>
      <b/>
      <sz val="14"/>
      <color theme="1"/>
      <name val="Calibri"/>
      <family val="2"/>
      <scheme val="minor"/>
    </font>
    <font>
      <sz val="14"/>
      <color theme="1" tint="4.9989318521683403E-2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8"/>
      <color rgb="FFFFFF00"/>
      <name val="Calibri"/>
      <family val="2"/>
      <scheme val="minor"/>
    </font>
    <font>
      <b/>
      <sz val="18"/>
      <color theme="10"/>
      <name val="Arial"/>
      <family val="2"/>
    </font>
    <font>
      <b/>
      <sz val="16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/>
      <bottom/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/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7" borderId="4" applyNumberFormat="0" applyFont="0" applyAlignment="0" applyProtection="0"/>
  </cellStyleXfs>
  <cellXfs count="216">
    <xf numFmtId="0" fontId="0" fillId="0" borderId="0" xfId="0"/>
    <xf numFmtId="0" fontId="0" fillId="0" borderId="0" xfId="0" applyAlignment="1">
      <alignment wrapText="1"/>
    </xf>
    <xf numFmtId="0" fontId="0" fillId="6" borderId="1" xfId="0" applyFill="1" applyBorder="1"/>
    <xf numFmtId="0" fontId="22" fillId="0" borderId="0" xfId="2" applyFont="1" applyAlignment="1" applyProtection="1">
      <alignment horizontal="center"/>
    </xf>
    <xf numFmtId="0" fontId="0" fillId="13" borderId="0" xfId="0" applyFill="1"/>
    <xf numFmtId="0" fontId="0" fillId="17" borderId="0" xfId="0" applyFill="1"/>
    <xf numFmtId="0" fontId="26" fillId="14" borderId="0" xfId="0" applyFont="1" applyFill="1" applyAlignment="1">
      <alignment horizontal="center" vertical="center"/>
    </xf>
    <xf numFmtId="0" fontId="26" fillId="13" borderId="0" xfId="0" applyFont="1" applyFill="1" applyAlignment="1">
      <alignment horizontal="center" vertical="center"/>
    </xf>
    <xf numFmtId="44" fontId="0" fillId="0" borderId="0" xfId="0" applyNumberFormat="1"/>
    <xf numFmtId="0" fontId="0" fillId="0" borderId="0" xfId="0" applyAlignment="1">
      <alignment horizontal="center" vertical="center"/>
    </xf>
    <xf numFmtId="44" fontId="4" fillId="0" borderId="0" xfId="1" applyFont="1"/>
    <xf numFmtId="0" fontId="28" fillId="6" borderId="1" xfId="1" applyNumberFormat="1" applyFont="1" applyFill="1" applyBorder="1" applyAlignment="1">
      <alignment horizontal="center" vertical="center"/>
    </xf>
    <xf numFmtId="0" fontId="0" fillId="0" borderId="0" xfId="0" applyNumberFormat="1"/>
    <xf numFmtId="44" fontId="0" fillId="18" borderId="1" xfId="0" applyNumberFormat="1" applyFill="1" applyBorder="1"/>
    <xf numFmtId="0" fontId="24" fillId="0" borderId="0" xfId="0" applyFont="1" applyAlignment="1">
      <alignment horizontal="center" vertical="center"/>
    </xf>
    <xf numFmtId="0" fontId="32" fillId="16" borderId="2" xfId="0" applyNumberFormat="1" applyFont="1" applyFill="1" applyBorder="1" applyAlignment="1">
      <alignment horizontal="center" vertical="top"/>
    </xf>
    <xf numFmtId="0" fontId="32" fillId="16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44" fontId="0" fillId="6" borderId="1" xfId="0" applyNumberFormat="1" applyFill="1" applyBorder="1"/>
    <xf numFmtId="0" fontId="33" fillId="16" borderId="1" xfId="0" applyNumberFormat="1" applyFont="1" applyFill="1" applyBorder="1" applyAlignment="1">
      <alignment horizontal="center" vertical="center"/>
    </xf>
    <xf numFmtId="14" fontId="31" fillId="16" borderId="1" xfId="0" applyNumberFormat="1" applyFont="1" applyFill="1" applyBorder="1" applyAlignment="1">
      <alignment horizontal="center" vertical="top"/>
    </xf>
    <xf numFmtId="0" fontId="0" fillId="16" borderId="2" xfId="0" applyFill="1" applyBorder="1" applyAlignment="1">
      <alignment horizontal="center" vertical="center"/>
    </xf>
    <xf numFmtId="0" fontId="24" fillId="16" borderId="14" xfId="0" applyFont="1" applyFill="1" applyBorder="1" applyAlignment="1">
      <alignment horizontal="center" vertical="center"/>
    </xf>
    <xf numFmtId="44" fontId="0" fillId="16" borderId="12" xfId="0" applyNumberFormat="1" applyFill="1" applyBorder="1"/>
    <xf numFmtId="0" fontId="0" fillId="21" borderId="0" xfId="0" applyFill="1"/>
    <xf numFmtId="0" fontId="0" fillId="21" borderId="13" xfId="0" applyFill="1" applyBorder="1"/>
    <xf numFmtId="14" fontId="33" fillId="16" borderId="1" xfId="0" applyNumberFormat="1" applyFont="1" applyFill="1" applyBorder="1" applyAlignment="1">
      <alignment horizontal="center" vertical="top"/>
    </xf>
    <xf numFmtId="14" fontId="0" fillId="0" borderId="0" xfId="0" applyNumberFormat="1" applyAlignment="1">
      <alignment horizontal="center" vertical="top"/>
    </xf>
    <xf numFmtId="14" fontId="0" fillId="6" borderId="1" xfId="0" applyNumberFormat="1" applyFill="1" applyBorder="1" applyAlignment="1">
      <alignment horizontal="center" vertical="top"/>
    </xf>
    <xf numFmtId="0" fontId="0" fillId="6" borderId="1" xfId="0" applyNumberFormat="1" applyFill="1" applyBorder="1"/>
    <xf numFmtId="0" fontId="0" fillId="6" borderId="1" xfId="0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/>
    </xf>
    <xf numFmtId="14" fontId="0" fillId="6" borderId="0" xfId="0" applyNumberFormat="1" applyFill="1" applyAlignment="1">
      <alignment horizontal="center" vertical="top"/>
    </xf>
    <xf numFmtId="0" fontId="0" fillId="6" borderId="0" xfId="0" applyNumberFormat="1" applyFill="1"/>
    <xf numFmtId="0" fontId="0" fillId="6" borderId="0" xfId="0" applyFill="1" applyBorder="1"/>
    <xf numFmtId="0" fontId="0" fillId="6" borderId="0" xfId="0" applyFill="1" applyAlignment="1">
      <alignment horizontal="center" vertical="center"/>
    </xf>
    <xf numFmtId="0" fontId="24" fillId="6" borderId="0" xfId="0" applyFont="1" applyFill="1" applyAlignment="1">
      <alignment horizontal="center" vertical="center"/>
    </xf>
    <xf numFmtId="44" fontId="0" fillId="0" borderId="0" xfId="0" applyNumberFormat="1" applyFill="1"/>
    <xf numFmtId="0" fontId="32" fillId="16" borderId="12" xfId="0" applyFont="1" applyFill="1" applyBorder="1" applyAlignment="1">
      <alignment horizontal="center" vertical="top" wrapText="1"/>
    </xf>
    <xf numFmtId="0" fontId="32" fillId="18" borderId="1" xfId="0" applyFont="1" applyFill="1" applyBorder="1" applyAlignment="1">
      <alignment horizontal="center" vertical="top"/>
    </xf>
    <xf numFmtId="0" fontId="36" fillId="4" borderId="0" xfId="2" applyFont="1" applyFill="1" applyAlignment="1" applyProtection="1">
      <alignment horizontal="center" vertical="center"/>
    </xf>
    <xf numFmtId="0" fontId="0" fillId="11" borderId="0" xfId="0" applyNumberFormat="1" applyFill="1" applyProtection="1">
      <protection hidden="1"/>
    </xf>
    <xf numFmtId="0" fontId="0" fillId="11" borderId="0" xfId="0" applyNumberFormat="1" applyFill="1" applyAlignment="1" applyProtection="1">
      <alignment horizontal="center" vertical="top"/>
      <protection hidden="1"/>
    </xf>
    <xf numFmtId="0" fontId="37" fillId="11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Protection="1">
      <protection locked="0"/>
    </xf>
    <xf numFmtId="0" fontId="0" fillId="2" borderId="0" xfId="0" applyNumberFormat="1" applyFill="1" applyProtection="1">
      <protection locked="0"/>
    </xf>
    <xf numFmtId="0" fontId="15" fillId="11" borderId="0" xfId="0" applyNumberFormat="1" applyFont="1" applyFill="1" applyAlignment="1" applyProtection="1">
      <alignment horizontal="center" vertical="top"/>
      <protection locked="0"/>
    </xf>
    <xf numFmtId="0" fontId="14" fillId="11" borderId="0" xfId="0" applyNumberFormat="1" applyFont="1" applyFill="1" applyAlignment="1" applyProtection="1">
      <alignment horizontal="center" vertical="center"/>
      <protection locked="0"/>
    </xf>
    <xf numFmtId="0" fontId="13" fillId="11" borderId="0" xfId="0" applyNumberFormat="1" applyFont="1" applyFill="1" applyAlignment="1" applyProtection="1">
      <alignment horizontal="center" vertical="center"/>
      <protection locked="0"/>
    </xf>
    <xf numFmtId="0" fontId="12" fillId="11" borderId="0" xfId="0" applyNumberFormat="1" applyFont="1" applyFill="1" applyAlignment="1" applyProtection="1">
      <alignment horizontal="center" vertical="center"/>
      <protection locked="0"/>
    </xf>
    <xf numFmtId="0" fontId="0" fillId="6" borderId="1" xfId="0" applyNumberFormat="1" applyFill="1" applyBorder="1" applyProtection="1">
      <protection locked="0"/>
    </xf>
    <xf numFmtId="0" fontId="17" fillId="0" borderId="1" xfId="0" applyNumberFormat="1" applyFont="1" applyBorder="1" applyProtection="1">
      <protection locked="0"/>
    </xf>
    <xf numFmtId="0" fontId="17" fillId="3" borderId="2" xfId="0" applyNumberFormat="1" applyFont="1" applyFill="1" applyBorder="1" applyProtection="1">
      <protection locked="0"/>
    </xf>
    <xf numFmtId="0" fontId="17" fillId="3" borderId="1" xfId="0" applyNumberFormat="1" applyFont="1" applyFill="1" applyBorder="1" applyProtection="1">
      <protection locked="0"/>
    </xf>
    <xf numFmtId="0" fontId="17" fillId="6" borderId="10" xfId="0" applyNumberFormat="1" applyFont="1" applyFill="1" applyBorder="1" applyProtection="1">
      <protection locked="0"/>
    </xf>
    <xf numFmtId="0" fontId="17" fillId="6" borderId="0" xfId="0" applyNumberFormat="1" applyFont="1" applyFill="1" applyBorder="1" applyProtection="1">
      <protection locked="0"/>
    </xf>
    <xf numFmtId="0" fontId="17" fillId="6" borderId="11" xfId="0" applyNumberFormat="1" applyFont="1" applyFill="1" applyBorder="1" applyProtection="1">
      <protection locked="0"/>
    </xf>
    <xf numFmtId="0" fontId="17" fillId="6" borderId="0" xfId="0" applyNumberFormat="1" applyFont="1" applyFill="1" applyBorder="1" applyAlignment="1" applyProtection="1">
      <protection locked="0"/>
    </xf>
    <xf numFmtId="0" fontId="16" fillId="6" borderId="11" xfId="0" applyNumberFormat="1" applyFont="1" applyFill="1" applyBorder="1" applyAlignment="1" applyProtection="1">
      <alignment horizontal="center"/>
      <protection locked="0"/>
    </xf>
    <xf numFmtId="0" fontId="18" fillId="3" borderId="1" xfId="0" applyNumberFormat="1" applyFont="1" applyFill="1" applyBorder="1" applyProtection="1">
      <protection locked="0"/>
    </xf>
    <xf numFmtId="0" fontId="19" fillId="3" borderId="1" xfId="0" applyNumberFormat="1" applyFont="1" applyFill="1" applyBorder="1" applyProtection="1">
      <protection locked="0"/>
    </xf>
    <xf numFmtId="0" fontId="17" fillId="3" borderId="1" xfId="0" applyNumberFormat="1" applyFont="1" applyFill="1" applyBorder="1" applyAlignment="1" applyProtection="1">
      <alignment horizontal="left"/>
      <protection locked="0"/>
    </xf>
    <xf numFmtId="0" fontId="17" fillId="6" borderId="8" xfId="0" applyNumberFormat="1" applyFont="1" applyFill="1" applyBorder="1" applyProtection="1">
      <protection locked="0"/>
    </xf>
    <xf numFmtId="0" fontId="17" fillId="6" borderId="3" xfId="0" applyNumberFormat="1" applyFont="1" applyFill="1" applyBorder="1" applyProtection="1">
      <protection locked="0"/>
    </xf>
    <xf numFmtId="0" fontId="17" fillId="6" borderId="9" xfId="0" applyNumberFormat="1" applyFont="1" applyFill="1" applyBorder="1" applyProtection="1">
      <protection locked="0"/>
    </xf>
    <xf numFmtId="0" fontId="0" fillId="22" borderId="0" xfId="0" applyNumberFormat="1" applyFill="1" applyBorder="1" applyProtection="1">
      <protection locked="0"/>
    </xf>
    <xf numFmtId="0" fontId="38" fillId="6" borderId="0" xfId="2" applyFont="1" applyFill="1" applyAlignment="1" applyProtection="1">
      <alignment horizontal="center" vertical="center"/>
    </xf>
    <xf numFmtId="0" fontId="39" fillId="23" borderId="0" xfId="2" applyFont="1" applyFill="1" applyAlignment="1" applyProtection="1">
      <alignment horizontal="center"/>
    </xf>
    <xf numFmtId="0" fontId="0" fillId="23" borderId="0" xfId="0" applyFill="1"/>
    <xf numFmtId="0" fontId="34" fillId="9" borderId="1" xfId="0" applyFont="1" applyFill="1" applyBorder="1"/>
    <xf numFmtId="0" fontId="0" fillId="0" borderId="1" xfId="0" applyBorder="1"/>
    <xf numFmtId="0" fontId="27" fillId="5" borderId="3" xfId="0" applyFont="1" applyFill="1" applyBorder="1"/>
    <xf numFmtId="0" fontId="26" fillId="24" borderId="10" xfId="0" applyFont="1" applyFill="1" applyBorder="1" applyAlignment="1">
      <alignment horizontal="center" vertical="center"/>
    </xf>
    <xf numFmtId="0" fontId="0" fillId="0" borderId="0" xfId="0" applyAlignment="1">
      <alignment horizontal="right" indent="2"/>
    </xf>
    <xf numFmtId="0" fontId="40" fillId="0" borderId="0" xfId="0" applyFont="1"/>
    <xf numFmtId="0" fontId="0" fillId="25" borderId="0" xfId="0" applyFill="1"/>
    <xf numFmtId="0" fontId="0" fillId="20" borderId="0" xfId="0" applyFill="1"/>
    <xf numFmtId="0" fontId="0" fillId="20" borderId="0" xfId="0" applyFill="1" applyBorder="1"/>
    <xf numFmtId="0" fontId="42" fillId="0" borderId="0" xfId="0" applyFont="1"/>
    <xf numFmtId="0" fontId="31" fillId="0" borderId="0" xfId="0" applyFont="1"/>
    <xf numFmtId="0" fontId="34" fillId="16" borderId="0" xfId="0" applyFont="1" applyFill="1"/>
    <xf numFmtId="0" fontId="43" fillId="0" borderId="0" xfId="0" applyFont="1" applyAlignment="1">
      <alignment horizontal="center"/>
    </xf>
    <xf numFmtId="0" fontId="0" fillId="22" borderId="0" xfId="0" applyNumberFormat="1" applyFill="1" applyBorder="1" applyAlignment="1" applyProtection="1">
      <alignment horizontal="center"/>
      <protection locked="0"/>
    </xf>
    <xf numFmtId="0" fontId="12" fillId="12" borderId="0" xfId="0" applyNumberFormat="1" applyFont="1" applyFill="1" applyAlignment="1" applyProtection="1">
      <alignment horizontal="center" vertical="center"/>
      <protection locked="0"/>
    </xf>
    <xf numFmtId="0" fontId="0" fillId="6" borderId="7" xfId="0" applyNumberFormat="1" applyFill="1" applyBorder="1" applyAlignment="1" applyProtection="1">
      <alignment horizontal="center"/>
      <protection locked="0"/>
    </xf>
    <xf numFmtId="0" fontId="0" fillId="6" borderId="10" xfId="0" applyNumberFormat="1" applyFill="1" applyBorder="1" applyAlignment="1" applyProtection="1">
      <alignment horizontal="center"/>
      <protection locked="0"/>
    </xf>
    <xf numFmtId="0" fontId="0" fillId="6" borderId="0" xfId="0" applyNumberFormat="1" applyFill="1" applyBorder="1" applyAlignment="1" applyProtection="1">
      <alignment horizontal="center"/>
      <protection locked="0"/>
    </xf>
    <xf numFmtId="0" fontId="0" fillId="6" borderId="11" xfId="0" applyNumberFormat="1" applyFill="1" applyBorder="1" applyAlignment="1" applyProtection="1">
      <alignment horizontal="center"/>
      <protection locked="0"/>
    </xf>
    <xf numFmtId="0" fontId="0" fillId="6" borderId="0" xfId="0" applyNumberFormat="1" applyFill="1" applyBorder="1" applyAlignment="1" applyProtection="1">
      <alignment horizontal="right"/>
      <protection locked="0"/>
    </xf>
    <xf numFmtId="0" fontId="0" fillId="6" borderId="11" xfId="0" applyNumberFormat="1" applyFont="1" applyFill="1" applyBorder="1" applyAlignment="1" applyProtection="1">
      <alignment horizontal="right"/>
      <protection locked="0"/>
    </xf>
    <xf numFmtId="0" fontId="16" fillId="6" borderId="0" xfId="0" applyNumberFormat="1" applyFont="1" applyFill="1" applyBorder="1" applyAlignment="1" applyProtection="1">
      <alignment horizontal="right"/>
      <protection locked="0"/>
    </xf>
    <xf numFmtId="0" fontId="16" fillId="6" borderId="11" xfId="0" applyNumberFormat="1" applyFont="1" applyFill="1" applyBorder="1" applyAlignment="1" applyProtection="1">
      <alignment horizontal="right"/>
      <protection locked="0"/>
    </xf>
    <xf numFmtId="0" fontId="0" fillId="6" borderId="0" xfId="0" applyNumberFormat="1" applyFont="1" applyFill="1" applyBorder="1" applyAlignment="1" applyProtection="1">
      <alignment horizontal="right"/>
      <protection locked="0"/>
    </xf>
    <xf numFmtId="0" fontId="26" fillId="15" borderId="0" xfId="0" applyFont="1" applyFill="1" applyAlignment="1">
      <alignment horizontal="center" vertical="center"/>
    </xf>
    <xf numFmtId="0" fontId="23" fillId="19" borderId="0" xfId="0" applyFont="1" applyFill="1" applyAlignment="1">
      <alignment horizontal="center"/>
    </xf>
    <xf numFmtId="0" fontId="44" fillId="0" borderId="0" xfId="0" applyFont="1" applyAlignment="1">
      <alignment horizontal="center" vertical="center" wrapText="1"/>
    </xf>
    <xf numFmtId="0" fontId="29" fillId="2" borderId="0" xfId="0" applyFont="1" applyFill="1" applyBorder="1" applyAlignment="1" applyProtection="1">
      <alignment horizontal="left" vertical="center" indent="2"/>
      <protection locked="0"/>
    </xf>
    <xf numFmtId="0" fontId="11" fillId="2" borderId="0" xfId="2" applyFont="1" applyFill="1" applyBorder="1" applyAlignment="1" applyProtection="1">
      <alignment horizontal="center" vertical="center"/>
      <protection locked="0"/>
    </xf>
    <xf numFmtId="0" fontId="21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protection locked="0"/>
    </xf>
    <xf numFmtId="0" fontId="20" fillId="2" borderId="0" xfId="2" applyFont="1" applyFill="1" applyBorder="1" applyAlignment="1" applyProtection="1"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12" borderId="0" xfId="0" applyFont="1" applyFill="1" applyBorder="1" applyProtection="1">
      <protection locked="0"/>
    </xf>
    <xf numFmtId="0" fontId="4" fillId="12" borderId="0" xfId="0" applyFont="1" applyFill="1" applyBorder="1" applyAlignment="1" applyProtection="1">
      <alignment horizontal="center"/>
      <protection locked="0"/>
    </xf>
    <xf numFmtId="0" fontId="9" fillId="8" borderId="19" xfId="0" applyFont="1" applyFill="1" applyBorder="1" applyAlignment="1" applyProtection="1">
      <alignment horizontal="center" vertical="top" wrapText="1"/>
      <protection locked="0"/>
    </xf>
    <xf numFmtId="0" fontId="9" fillId="8" borderId="20" xfId="0" applyFont="1" applyFill="1" applyBorder="1" applyAlignment="1" applyProtection="1">
      <alignment horizontal="center" vertical="top" wrapText="1"/>
      <protection locked="0"/>
    </xf>
    <xf numFmtId="0" fontId="9" fillId="8" borderId="21" xfId="0" applyFont="1" applyFill="1" applyBorder="1" applyAlignment="1" applyProtection="1">
      <alignment horizontal="center" vertical="top" wrapText="1"/>
      <protection locked="0"/>
    </xf>
    <xf numFmtId="14" fontId="3" fillId="0" borderId="0" xfId="0" applyNumberFormat="1" applyFont="1" applyFill="1" applyBorder="1" applyAlignment="1" applyProtection="1">
      <alignment horizontal="left" vertical="center"/>
      <protection locked="0"/>
    </xf>
    <xf numFmtId="0" fontId="3" fillId="10" borderId="0" xfId="0" applyFont="1" applyFill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4" fontId="3" fillId="0" borderId="0" xfId="1" applyFont="1" applyBorder="1" applyAlignment="1" applyProtection="1">
      <alignment vertical="center"/>
      <protection locked="0"/>
    </xf>
    <xf numFmtId="44" fontId="3" fillId="9" borderId="0" xfId="1" applyFont="1" applyFill="1" applyBorder="1" applyAlignment="1" applyProtection="1">
      <alignment vertical="center"/>
      <protection locked="0"/>
    </xf>
    <xf numFmtId="44" fontId="3" fillId="6" borderId="0" xfId="1" applyFont="1" applyFill="1" applyBorder="1" applyAlignment="1" applyProtection="1">
      <alignment vertical="center"/>
      <protection locked="0"/>
    </xf>
    <xf numFmtId="44" fontId="21" fillId="0" borderId="0" xfId="1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44" fontId="3" fillId="9" borderId="0" xfId="0" applyNumberFormat="1" applyFont="1" applyFill="1" applyBorder="1" applyAlignment="1" applyProtection="1">
      <alignment vertical="center"/>
      <protection locked="0"/>
    </xf>
    <xf numFmtId="14" fontId="4" fillId="0" borderId="0" xfId="0" applyNumberFormat="1" applyFont="1" applyFill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14" fontId="3" fillId="0" borderId="0" xfId="0" applyNumberFormat="1" applyFont="1" applyFill="1" applyBorder="1" applyAlignment="1" applyProtection="1">
      <alignment horizontal="left" vertical="center"/>
      <protection hidden="1"/>
    </xf>
    <xf numFmtId="0" fontId="3" fillId="10" borderId="0" xfId="0" applyFont="1" applyFill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44" fontId="3" fillId="0" borderId="0" xfId="1" applyFont="1" applyBorder="1" applyAlignment="1" applyProtection="1">
      <alignment vertical="center"/>
      <protection hidden="1"/>
    </xf>
    <xf numFmtId="44" fontId="3" fillId="9" borderId="0" xfId="1" applyFont="1" applyFill="1" applyBorder="1" applyAlignment="1" applyProtection="1">
      <alignment vertical="center"/>
      <protection hidden="1"/>
    </xf>
    <xf numFmtId="44" fontId="3" fillId="6" borderId="0" xfId="1" applyFont="1" applyFill="1" applyBorder="1" applyAlignment="1" applyProtection="1">
      <alignment vertical="center"/>
      <protection hidden="1"/>
    </xf>
    <xf numFmtId="44" fontId="21" fillId="0" borderId="0" xfId="1" applyFont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44" fontId="3" fillId="9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Border="1" applyProtection="1">
      <protection hidden="1"/>
    </xf>
    <xf numFmtId="0" fontId="4" fillId="0" borderId="0" xfId="0" applyFont="1" applyProtection="1">
      <protection hidden="1"/>
    </xf>
    <xf numFmtId="44" fontId="3" fillId="9" borderId="0" xfId="1" applyNumberFormat="1" applyFont="1" applyFill="1" applyBorder="1" applyAlignment="1" applyProtection="1">
      <alignment vertical="center"/>
      <protection hidden="1"/>
    </xf>
    <xf numFmtId="44" fontId="3" fillId="6" borderId="0" xfId="1" applyNumberFormat="1" applyFont="1" applyFill="1" applyBorder="1" applyAlignment="1" applyProtection="1">
      <alignment vertical="center"/>
      <protection hidden="1"/>
    </xf>
    <xf numFmtId="14" fontId="45" fillId="0" borderId="0" xfId="0" applyNumberFormat="1" applyFont="1" applyFill="1" applyBorder="1" applyAlignment="1" applyProtection="1">
      <alignment horizontal="left" vertical="center"/>
      <protection hidden="1"/>
    </xf>
    <xf numFmtId="0" fontId="45" fillId="0" borderId="0" xfId="0" applyFont="1" applyBorder="1" applyAlignment="1" applyProtection="1">
      <alignment vertical="center" wrapText="1"/>
      <protection hidden="1"/>
    </xf>
    <xf numFmtId="0" fontId="45" fillId="0" borderId="0" xfId="0" applyFont="1" applyBorder="1" applyAlignment="1" applyProtection="1">
      <alignment horizontal="center" vertical="center"/>
      <protection hidden="1"/>
    </xf>
    <xf numFmtId="44" fontId="45" fillId="0" borderId="0" xfId="1" applyFont="1" applyBorder="1" applyAlignment="1" applyProtection="1">
      <alignment vertical="center"/>
      <protection hidden="1"/>
    </xf>
    <xf numFmtId="44" fontId="45" fillId="9" borderId="0" xfId="1" applyNumberFormat="1" applyFont="1" applyFill="1" applyBorder="1" applyAlignment="1" applyProtection="1">
      <alignment vertical="center"/>
      <protection hidden="1"/>
    </xf>
    <xf numFmtId="44" fontId="46" fillId="0" borderId="0" xfId="1" applyFont="1" applyBorder="1" applyAlignment="1" applyProtection="1">
      <alignment horizontal="center" vertical="center"/>
      <protection hidden="1"/>
    </xf>
    <xf numFmtId="44" fontId="47" fillId="0" borderId="0" xfId="1" applyNumberFormat="1" applyFont="1" applyFill="1" applyBorder="1" applyAlignment="1" applyProtection="1">
      <alignment horizontal="center" vertical="center"/>
      <protection hidden="1"/>
    </xf>
    <xf numFmtId="44" fontId="45" fillId="6" borderId="0" xfId="1" applyFont="1" applyFill="1" applyBorder="1" applyAlignment="1" applyProtection="1">
      <alignment vertical="center"/>
      <protection hidden="1"/>
    </xf>
    <xf numFmtId="44" fontId="45" fillId="9" borderId="0" xfId="0" applyNumberFormat="1" applyFont="1" applyFill="1" applyBorder="1" applyAlignment="1" applyProtection="1">
      <alignment vertical="center"/>
      <protection hidden="1"/>
    </xf>
    <xf numFmtId="44" fontId="4" fillId="0" borderId="0" xfId="1" applyNumberFormat="1" applyFont="1" applyFill="1" applyBorder="1" applyAlignment="1" applyProtection="1">
      <alignment horizontal="center" vertical="center"/>
      <protection hidden="1"/>
    </xf>
    <xf numFmtId="14" fontId="4" fillId="0" borderId="0" xfId="0" applyNumberFormat="1" applyFont="1" applyFill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14" fontId="4" fillId="0" borderId="0" xfId="0" applyNumberFormat="1" applyFont="1" applyFill="1" applyAlignment="1" applyProtection="1">
      <alignment horizontal="left"/>
      <protection hidden="1"/>
    </xf>
    <xf numFmtId="0" fontId="4" fillId="0" borderId="0" xfId="0" applyFont="1" applyAlignment="1" applyProtection="1">
      <alignment horizontal="center"/>
      <protection hidden="1"/>
    </xf>
    <xf numFmtId="0" fontId="0" fillId="0" borderId="0" xfId="0" applyFill="1" applyProtection="1">
      <protection hidden="1"/>
    </xf>
    <xf numFmtId="0" fontId="3" fillId="20" borderId="0" xfId="0" applyFont="1" applyFill="1" applyBorder="1" applyAlignment="1" applyProtection="1">
      <alignment horizontal="center" vertical="center"/>
      <protection hidden="1"/>
    </xf>
    <xf numFmtId="44" fontId="3" fillId="18" borderId="0" xfId="1" applyFont="1" applyFill="1" applyBorder="1" applyAlignment="1" applyProtection="1">
      <alignment vertical="center"/>
      <protection hidden="1"/>
    </xf>
    <xf numFmtId="44" fontId="21" fillId="18" borderId="0" xfId="1" applyFont="1" applyFill="1" applyBorder="1" applyAlignment="1" applyProtection="1">
      <alignment horizontal="center" vertical="center"/>
      <protection hidden="1"/>
    </xf>
    <xf numFmtId="0" fontId="4" fillId="18" borderId="0" xfId="0" applyFont="1" applyFill="1" applyBorder="1" applyAlignment="1" applyProtection="1">
      <alignment horizontal="center" vertical="center"/>
      <protection hidden="1"/>
    </xf>
    <xf numFmtId="0" fontId="48" fillId="20" borderId="0" xfId="0" applyFont="1" applyFill="1" applyBorder="1" applyAlignment="1" applyProtection="1">
      <alignment horizontal="left" vertical="center" wrapText="1" indent="9"/>
      <protection hidden="1"/>
    </xf>
    <xf numFmtId="0" fontId="3" fillId="0" borderId="0" xfId="0" applyFont="1" applyBorder="1" applyAlignment="1" applyProtection="1">
      <alignment horizontal="left" vertical="center" wrapText="1" indent="12"/>
      <protection hidden="1"/>
    </xf>
    <xf numFmtId="0" fontId="8" fillId="0" borderId="5" xfId="0" applyFont="1" applyFill="1" applyBorder="1" applyAlignment="1" applyProtection="1">
      <alignment horizontal="left" vertical="center" indent="2"/>
      <protection locked="0"/>
    </xf>
    <xf numFmtId="0" fontId="8" fillId="0" borderId="5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6" fillId="5" borderId="4" xfId="3" applyFont="1" applyFill="1" applyAlignment="1" applyProtection="1">
      <alignment horizontal="center" vertical="top"/>
      <protection locked="0"/>
    </xf>
    <xf numFmtId="0" fontId="6" fillId="5" borderId="4" xfId="3" applyFont="1" applyFill="1" applyAlignment="1" applyProtection="1">
      <alignment vertical="top"/>
      <protection locked="0"/>
    </xf>
    <xf numFmtId="0" fontId="6" fillId="5" borderId="4" xfId="3" applyFont="1" applyFill="1" applyAlignment="1" applyProtection="1">
      <alignment vertical="top" wrapText="1"/>
      <protection locked="0"/>
    </xf>
    <xf numFmtId="0" fontId="7" fillId="0" borderId="4" xfId="3" applyFont="1" applyFill="1" applyAlignment="1" applyProtection="1">
      <alignment horizontal="center" vertical="center"/>
      <protection locked="0"/>
    </xf>
    <xf numFmtId="0" fontId="7" fillId="0" borderId="4" xfId="3" applyFont="1" applyFill="1" applyAlignment="1" applyProtection="1">
      <alignment vertical="center"/>
      <protection locked="0"/>
    </xf>
    <xf numFmtId="0" fontId="7" fillId="0" borderId="4" xfId="3" applyNumberFormat="1" applyFont="1" applyFill="1" applyAlignment="1" applyProtection="1">
      <alignment horizontal="center" vertical="center"/>
      <protection locked="0"/>
    </xf>
    <xf numFmtId="0" fontId="2" fillId="0" borderId="4" xfId="2" applyFill="1" applyBorder="1" applyAlignment="1" applyProtection="1">
      <alignment vertical="center"/>
      <protection locked="0"/>
    </xf>
    <xf numFmtId="0" fontId="7" fillId="0" borderId="4" xfId="3" applyFont="1" applyFill="1" applyAlignment="1" applyProtection="1">
      <alignment vertical="center" wrapText="1"/>
      <protection locked="0"/>
    </xf>
    <xf numFmtId="0" fontId="7" fillId="6" borderId="4" xfId="3" applyFont="1" applyFill="1" applyAlignment="1" applyProtection="1">
      <alignment vertical="center"/>
      <protection locked="0"/>
    </xf>
    <xf numFmtId="164" fontId="7" fillId="0" borderId="4" xfId="3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7" fillId="0" borderId="6" xfId="3" applyFont="1" applyFill="1" applyBorder="1" applyAlignment="1" applyProtection="1">
      <alignment horizontal="center" vertical="center"/>
      <protection hidden="1"/>
    </xf>
    <xf numFmtId="0" fontId="7" fillId="0" borderId="6" xfId="3" applyFont="1" applyFill="1" applyBorder="1" applyAlignment="1" applyProtection="1">
      <alignment vertical="center"/>
      <protection hidden="1"/>
    </xf>
    <xf numFmtId="0" fontId="7" fillId="0" borderId="6" xfId="3" applyNumberFormat="1" applyFont="1" applyFill="1" applyBorder="1" applyAlignment="1" applyProtection="1">
      <alignment horizontal="center" vertical="center"/>
      <protection hidden="1"/>
    </xf>
    <xf numFmtId="0" fontId="7" fillId="0" borderId="6" xfId="3" applyFont="1" applyFill="1" applyBorder="1" applyAlignment="1" applyProtection="1">
      <alignment vertical="center" wrapText="1"/>
      <protection hidden="1"/>
    </xf>
    <xf numFmtId="0" fontId="7" fillId="6" borderId="6" xfId="3" applyFont="1" applyFill="1" applyBorder="1" applyAlignment="1" applyProtection="1">
      <alignment vertical="center"/>
      <protection hidden="1"/>
    </xf>
    <xf numFmtId="164" fontId="7" fillId="0" borderId="6" xfId="3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horizontal="center" vertical="center"/>
      <protection hidden="1"/>
    </xf>
    <xf numFmtId="0" fontId="49" fillId="20" borderId="6" xfId="3" applyFont="1" applyFill="1" applyBorder="1" applyAlignment="1" applyProtection="1">
      <alignment vertical="center"/>
      <protection hidden="1"/>
    </xf>
    <xf numFmtId="0" fontId="7" fillId="20" borderId="6" xfId="3" applyNumberFormat="1" applyFont="1" applyFill="1" applyBorder="1" applyAlignment="1" applyProtection="1">
      <alignment horizontal="center" vertical="center"/>
      <protection hidden="1"/>
    </xf>
    <xf numFmtId="0" fontId="7" fillId="20" borderId="6" xfId="3" applyFont="1" applyFill="1" applyBorder="1" applyAlignment="1" applyProtection="1">
      <alignment vertical="center"/>
      <protection hidden="1"/>
    </xf>
    <xf numFmtId="0" fontId="7" fillId="20" borderId="15" xfId="3" applyNumberFormat="1" applyFont="1" applyFill="1" applyBorder="1" applyAlignment="1" applyProtection="1">
      <alignment horizontal="center" vertical="center"/>
      <protection hidden="1"/>
    </xf>
    <xf numFmtId="0" fontId="7" fillId="20" borderId="6" xfId="3" applyFont="1" applyFill="1" applyBorder="1" applyAlignment="1" applyProtection="1">
      <alignment vertical="center" wrapText="1"/>
      <protection hidden="1"/>
    </xf>
    <xf numFmtId="0" fontId="7" fillId="20" borderId="17" xfId="3" applyFont="1" applyFill="1" applyBorder="1" applyAlignment="1" applyProtection="1">
      <alignment vertical="center"/>
      <protection hidden="1"/>
    </xf>
    <xf numFmtId="0" fontId="7" fillId="20" borderId="18" xfId="3" applyFont="1" applyFill="1" applyBorder="1" applyAlignment="1" applyProtection="1">
      <alignment horizontal="center" vertical="center"/>
      <protection hidden="1"/>
    </xf>
    <xf numFmtId="164" fontId="7" fillId="20" borderId="16" xfId="3" applyNumberFormat="1" applyFont="1" applyFill="1" applyBorder="1" applyAlignment="1" applyProtection="1">
      <alignment horizontal="center" vertical="center"/>
      <protection hidden="1"/>
    </xf>
    <xf numFmtId="0" fontId="7" fillId="20" borderId="6" xfId="3" applyFont="1" applyFill="1" applyBorder="1" applyAlignment="1" applyProtection="1">
      <alignment vertical="center"/>
      <protection locked="0"/>
    </xf>
    <xf numFmtId="0" fontId="7" fillId="20" borderId="15" xfId="3" applyNumberFormat="1" applyFont="1" applyFill="1" applyBorder="1" applyAlignment="1" applyProtection="1">
      <alignment horizontal="center" vertical="center"/>
      <protection locked="0"/>
    </xf>
    <xf numFmtId="0" fontId="7" fillId="20" borderId="6" xfId="3" applyFont="1" applyFill="1" applyBorder="1" applyAlignment="1" applyProtection="1">
      <alignment vertical="center" wrapText="1"/>
      <protection locked="0"/>
    </xf>
    <xf numFmtId="0" fontId="7" fillId="20" borderId="6" xfId="3" applyFont="1" applyFill="1" applyBorder="1" applyAlignment="1" applyProtection="1">
      <alignment horizontal="center" vertical="center"/>
      <protection locked="0"/>
    </xf>
    <xf numFmtId="164" fontId="7" fillId="20" borderId="16" xfId="3" applyNumberFormat="1" applyFont="1" applyFill="1" applyBorder="1" applyAlignment="1" applyProtection="1">
      <alignment horizontal="center" vertical="center"/>
      <protection locked="0"/>
    </xf>
    <xf numFmtId="0" fontId="7" fillId="20" borderId="6" xfId="3" applyNumberFormat="1" applyFont="1" applyFill="1" applyBorder="1" applyAlignment="1" applyProtection="1">
      <alignment horizontal="center" vertical="center"/>
      <protection locked="0"/>
    </xf>
    <xf numFmtId="0" fontId="7" fillId="20" borderId="6" xfId="3" applyFont="1" applyFill="1" applyBorder="1" applyAlignment="1" applyProtection="1">
      <alignment horizontal="center" vertical="center"/>
      <protection hidden="1"/>
    </xf>
    <xf numFmtId="14" fontId="50" fillId="0" borderId="0" xfId="0" applyNumberFormat="1" applyFont="1" applyAlignment="1">
      <alignment horizontal="center" vertical="top"/>
    </xf>
    <xf numFmtId="14" fontId="50" fillId="0" borderId="0" xfId="0" applyNumberFormat="1" applyFont="1" applyAlignment="1">
      <alignment horizontal="center" vertical="top"/>
    </xf>
    <xf numFmtId="0" fontId="50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2" fillId="19" borderId="0" xfId="0" applyFont="1" applyFill="1" applyAlignment="1">
      <alignment horizontal="center"/>
    </xf>
    <xf numFmtId="0" fontId="52" fillId="19" borderId="0" xfId="0" applyFont="1" applyFill="1" applyBorder="1" applyAlignment="1">
      <alignment horizontal="center"/>
    </xf>
    <xf numFmtId="14" fontId="0" fillId="4" borderId="0" xfId="0" applyNumberFormat="1" applyFill="1" applyAlignment="1">
      <alignment horizontal="center" vertical="top"/>
    </xf>
    <xf numFmtId="0" fontId="0" fillId="4" borderId="0" xfId="0" applyNumberFormat="1" applyFill="1"/>
    <xf numFmtId="0" fontId="0" fillId="4" borderId="0" xfId="0" applyFill="1" applyBorder="1"/>
    <xf numFmtId="0" fontId="0" fillId="4" borderId="0" xfId="0" applyFill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44" fontId="0" fillId="4" borderId="0" xfId="0" applyNumberFormat="1" applyFill="1"/>
    <xf numFmtId="44" fontId="4" fillId="4" borderId="0" xfId="1" applyFont="1" applyFill="1"/>
    <xf numFmtId="0" fontId="0" fillId="4" borderId="0" xfId="0" applyFill="1"/>
    <xf numFmtId="0" fontId="50" fillId="20" borderId="0" xfId="0" applyFont="1" applyFill="1" applyBorder="1"/>
    <xf numFmtId="0" fontId="53" fillId="0" borderId="1" xfId="2" applyFont="1" applyBorder="1" applyAlignment="1" applyProtection="1">
      <alignment horizontal="center" vertical="center"/>
    </xf>
    <xf numFmtId="0" fontId="4" fillId="20" borderId="0" xfId="0" applyFont="1" applyFill="1" applyAlignment="1">
      <alignment horizontal="center"/>
    </xf>
    <xf numFmtId="44" fontId="54" fillId="20" borderId="0" xfId="2" applyNumberFormat="1" applyFont="1" applyFill="1" applyBorder="1" applyAlignment="1" applyProtection="1">
      <alignment vertical="center"/>
      <protection hidden="1"/>
    </xf>
    <xf numFmtId="0" fontId="53" fillId="20" borderId="0" xfId="2" applyNumberFormat="1" applyFont="1" applyFill="1" applyAlignment="1" applyProtection="1">
      <alignment horizontal="right"/>
    </xf>
    <xf numFmtId="0" fontId="54" fillId="20" borderId="6" xfId="2" applyFont="1" applyFill="1" applyBorder="1" applyAlignment="1" applyProtection="1">
      <alignment vertical="center"/>
      <protection hidden="1"/>
    </xf>
    <xf numFmtId="44" fontId="0" fillId="0" borderId="0" xfId="0" applyNumberFormat="1" applyProtection="1">
      <protection locked="0"/>
    </xf>
    <xf numFmtId="44" fontId="4" fillId="0" borderId="0" xfId="1" applyFont="1" applyProtection="1">
      <protection locked="0"/>
    </xf>
  </cellXfs>
  <cellStyles count="4">
    <cellStyle name="Hiperlink" xfId="2" builtinId="8"/>
    <cellStyle name="Moeda" xfId="1" builtinId="4"/>
    <cellStyle name="Normal" xfId="0" builtinId="0"/>
    <cellStyle name="Nota" xfId="3" builtinId="10"/>
  </cellStyles>
  <dxfs count="34">
    <dxf>
      <fill>
        <patternFill>
          <bgColor rgb="FFA4E43C"/>
        </patternFill>
      </fill>
    </dxf>
    <dxf>
      <fill>
        <patternFill>
          <bgColor theme="8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6" tint="0.59996337778862885"/>
        </patternFill>
      </fill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general" vertical="top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>
        <left style="thin">
          <color rgb="FFB2B2B2"/>
        </left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numFmt numFmtId="164" formatCode="d/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B2B2B2"/>
        </left>
        <right/>
        <top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>
        <left style="thin">
          <color rgb="FFB2B2B2"/>
        </left>
        <right style="thin">
          <color rgb="FFB2B2B2"/>
        </right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vertical="center" textRotation="0" indent="0" justifyLastLine="0" shrinkToFit="0" readingOrder="0"/>
      <border>
        <right style="thin">
          <color rgb="FFB2B2B2"/>
        </right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>
        <left style="thin">
          <color rgb="FFB2B2B2"/>
        </left>
        <right style="thin">
          <color rgb="FFB2B2B2"/>
        </right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>
        <left style="thin">
          <color rgb="FFB2B2B2"/>
        </left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B2B2B2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>
        <right style="thin">
          <color rgb="FFB2B2B2"/>
        </right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>
        <left style="thin">
          <color rgb="FFB2B2B2"/>
        </left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>
        <right style="thin">
          <color rgb="FFB2B2B2"/>
        </right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  <border diagonalUp="0" diagonalDown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4" tint="0.79998168889431442"/>
        <name val="Calibri"/>
        <scheme val="minor"/>
      </font>
      <fill>
        <patternFill patternType="solid">
          <fgColor indexed="64"/>
          <bgColor theme="3" tint="-0.499984740745262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 style="thin">
          <color theme="0" tint="-0.14996795556505021"/>
        </vertical>
        <horizontal/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5" tint="0.79998168889431442"/>
        </patternFill>
      </fill>
      <alignment vertical="center" textRotation="0" wrapText="0" indent="0" justifyLastLine="0" shrinkToFit="0" readingOrder="0"/>
      <protection locked="0" hidden="0"/>
    </dxf>
    <dxf>
      <font>
        <b val="0"/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5" tint="0.79998168889431442"/>
        </patternFill>
      </fill>
      <alignment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protection locked="0" hidden="0"/>
    </dxf>
    <dxf>
      <border outline="0">
        <top style="medium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9" defaultPivotStyle="PivotStyleLight16"/>
  <colors>
    <mruColors>
      <color rgb="FFA4E43C"/>
      <color rgb="FF000BE6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List" dx="22" fmlaLink="$E$3" fmlaRange="CadastrarCliente!$B$3:$B$5000" noThreeD="1" sel="2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Pgto!A1"/><Relationship Id="rId2" Type="http://schemas.openxmlformats.org/officeDocument/2006/relationships/hyperlink" Target="#CadastrarCliente!A1"/><Relationship Id="rId1" Type="http://schemas.openxmlformats.org/officeDocument/2006/relationships/hyperlink" Target="#ControleDeCompras!A1"/><Relationship Id="rId4" Type="http://schemas.openxmlformats.org/officeDocument/2006/relationships/hyperlink" Target="#ParcelasPagas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ParcelasPagas!A1"/><Relationship Id="rId2" Type="http://schemas.openxmlformats.org/officeDocument/2006/relationships/hyperlink" Target="#Pgto!A1"/><Relationship Id="rId1" Type="http://schemas.openxmlformats.org/officeDocument/2006/relationships/hyperlink" Target="#CadastrarCliente!A1"/><Relationship Id="rId4" Type="http://schemas.openxmlformats.org/officeDocument/2006/relationships/hyperlink" Target="#'Ficha-Tecnica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Ficha-Tecnica'!A1"/><Relationship Id="rId2" Type="http://schemas.openxmlformats.org/officeDocument/2006/relationships/hyperlink" Target="#CadastrarCliente!A1"/><Relationship Id="rId1" Type="http://schemas.openxmlformats.org/officeDocument/2006/relationships/hyperlink" Target="#ControleDeCompras!A1"/><Relationship Id="rId4" Type="http://schemas.openxmlformats.org/officeDocument/2006/relationships/hyperlink" Target="#ParcelasPagas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Ficha-Tecnica'!A1"/><Relationship Id="rId1" Type="http://schemas.openxmlformats.org/officeDocument/2006/relationships/hyperlink" Target="#ControleDeCompras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Pgto!A1"/><Relationship Id="rId2" Type="http://schemas.openxmlformats.org/officeDocument/2006/relationships/hyperlink" Target="#CadastrarCliente!A1"/><Relationship Id="rId1" Type="http://schemas.openxmlformats.org/officeDocument/2006/relationships/hyperlink" Target="#'Ficha-Tecnica'!A1"/><Relationship Id="rId4" Type="http://schemas.openxmlformats.org/officeDocument/2006/relationships/hyperlink" Target="#ParcelasPagas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</xdr:row>
      <xdr:rowOff>47625</xdr:rowOff>
    </xdr:from>
    <xdr:to>
      <xdr:col>10</xdr:col>
      <xdr:colOff>457200</xdr:colOff>
      <xdr:row>2</xdr:row>
      <xdr:rowOff>209550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363075" y="238125"/>
          <a:ext cx="2124075" cy="3905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Compras | Débitos</a:t>
          </a:r>
        </a:p>
      </xdr:txBody>
    </xdr:sp>
    <xdr:clientData/>
  </xdr:twoCellAnchor>
  <xdr:twoCellAnchor>
    <xdr:from>
      <xdr:col>8</xdr:col>
      <xdr:colOff>133349</xdr:colOff>
      <xdr:row>3</xdr:row>
      <xdr:rowOff>28575</xdr:rowOff>
    </xdr:from>
    <xdr:to>
      <xdr:col>10</xdr:col>
      <xdr:colOff>466724</xdr:colOff>
      <xdr:row>5</xdr:row>
      <xdr:rowOff>0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9382124" y="809625"/>
          <a:ext cx="2114550" cy="4000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Cadastrar</a:t>
          </a:r>
          <a:r>
            <a:rPr lang="pt-BR" sz="12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Cliente</a:t>
          </a:r>
          <a:endParaRPr lang="pt-BR" sz="1200" b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</xdr:row>
          <xdr:rowOff>28575</xdr:rowOff>
        </xdr:from>
        <xdr:to>
          <xdr:col>0</xdr:col>
          <xdr:colOff>2295525</xdr:colOff>
          <xdr:row>14</xdr:row>
          <xdr:rowOff>28575</xdr:rowOff>
        </xdr:to>
        <xdr:sp macro="" textlink="">
          <xdr:nvSpPr>
            <xdr:cNvPr id="9218" name="List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0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142874</xdr:colOff>
      <xdr:row>5</xdr:row>
      <xdr:rowOff>161925</xdr:rowOff>
    </xdr:from>
    <xdr:to>
      <xdr:col>10</xdr:col>
      <xdr:colOff>476249</xdr:colOff>
      <xdr:row>7</xdr:row>
      <xdr:rowOff>85725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649" y="1371600"/>
          <a:ext cx="2114550" cy="4000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Cadastrar</a:t>
          </a:r>
          <a:r>
            <a:rPr lang="pt-BR" sz="12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Tipos</a:t>
          </a:r>
          <a:endParaRPr lang="pt-BR" sz="1200" b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142874</xdr:colOff>
      <xdr:row>8</xdr:row>
      <xdr:rowOff>9525</xdr:rowOff>
    </xdr:from>
    <xdr:to>
      <xdr:col>10</xdr:col>
      <xdr:colOff>476249</xdr:colOff>
      <xdr:row>9</xdr:row>
      <xdr:rowOff>171450</xdr:rowOff>
    </xdr:to>
    <xdr:sp macro="" textlink="">
      <xdr:nvSpPr>
        <xdr:cNvPr id="7" name="Retângulo: Cantos Arredondados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391649" y="1933575"/>
          <a:ext cx="2114550" cy="4000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Dar</a:t>
          </a:r>
          <a:r>
            <a:rPr lang="pt-BR" sz="12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Baixa em Parcelas</a:t>
          </a:r>
          <a:endParaRPr lang="pt-BR" sz="1200" b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0</xdr:row>
      <xdr:rowOff>47625</xdr:rowOff>
    </xdr:from>
    <xdr:to>
      <xdr:col>2</xdr:col>
      <xdr:colOff>2419350</xdr:colOff>
      <xdr:row>0</xdr:row>
      <xdr:rowOff>304800</xdr:rowOff>
    </xdr:to>
    <xdr:sp macro="" textlink="">
      <xdr:nvSpPr>
        <xdr:cNvPr id="15" name="Retângulo: Cantos Arredondados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933825" y="47625"/>
          <a:ext cx="1514475" cy="2571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Cadastrar</a:t>
          </a:r>
          <a:r>
            <a:rPr lang="pt-BR" sz="12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Cliente</a:t>
          </a:r>
          <a:endParaRPr lang="pt-BR" sz="1200" b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2533650</xdr:colOff>
      <xdr:row>0</xdr:row>
      <xdr:rowOff>47625</xdr:rowOff>
    </xdr:from>
    <xdr:to>
      <xdr:col>4</xdr:col>
      <xdr:colOff>533401</xdr:colOff>
      <xdr:row>0</xdr:row>
      <xdr:rowOff>304800</xdr:rowOff>
    </xdr:to>
    <xdr:sp macro="" textlink="">
      <xdr:nvSpPr>
        <xdr:cNvPr id="16" name="Retângulo: Cantos Arredondados 1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5562600" y="47625"/>
          <a:ext cx="1495426" cy="2571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Cadastrar</a:t>
          </a:r>
          <a:r>
            <a:rPr lang="pt-BR" sz="12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Tipos</a:t>
          </a:r>
          <a:endParaRPr lang="pt-BR" sz="1200" b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647699</xdr:colOff>
      <xdr:row>0</xdr:row>
      <xdr:rowOff>47624</xdr:rowOff>
    </xdr:from>
    <xdr:to>
      <xdr:col>5</xdr:col>
      <xdr:colOff>1190625</xdr:colOff>
      <xdr:row>0</xdr:row>
      <xdr:rowOff>304799</xdr:rowOff>
    </xdr:to>
    <xdr:sp macro="" textlink="">
      <xdr:nvSpPr>
        <xdr:cNvPr id="17" name="Retângulo: Cantos Arredondados 1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7172324" y="47624"/>
          <a:ext cx="1905001" cy="2571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Dar</a:t>
          </a:r>
          <a:r>
            <a:rPr lang="pt-BR" sz="12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Baixa em Parcelas</a:t>
          </a:r>
          <a:endParaRPr lang="pt-BR" sz="1200" b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1304925</xdr:colOff>
      <xdr:row>0</xdr:row>
      <xdr:rowOff>47626</xdr:rowOff>
    </xdr:from>
    <xdr:to>
      <xdr:col>7</xdr:col>
      <xdr:colOff>371475</xdr:colOff>
      <xdr:row>0</xdr:row>
      <xdr:rowOff>304800</xdr:rowOff>
    </xdr:to>
    <xdr:sp macro="" textlink="">
      <xdr:nvSpPr>
        <xdr:cNvPr id="6" name="Retângulo: Cantos Arredondado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9229725" y="47626"/>
          <a:ext cx="1647825" cy="257174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Ficha do Cliente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2</xdr:row>
      <xdr:rowOff>57150</xdr:rowOff>
    </xdr:from>
    <xdr:to>
      <xdr:col>8</xdr:col>
      <xdr:colOff>2266950</xdr:colOff>
      <xdr:row>4</xdr:row>
      <xdr:rowOff>66675</xdr:rowOff>
    </xdr:to>
    <xdr:sp macro="" textlink="">
      <xdr:nvSpPr>
        <xdr:cNvPr id="6" name="Retângulo: Cantos Arredondados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8658225" y="438150"/>
          <a:ext cx="2124075" cy="3905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Compras | Débitos</a:t>
          </a:r>
        </a:p>
      </xdr:txBody>
    </xdr:sp>
    <xdr:clientData/>
  </xdr:twoCellAnchor>
  <xdr:twoCellAnchor>
    <xdr:from>
      <xdr:col>8</xdr:col>
      <xdr:colOff>161924</xdr:colOff>
      <xdr:row>4</xdr:row>
      <xdr:rowOff>247650</xdr:rowOff>
    </xdr:from>
    <xdr:to>
      <xdr:col>8</xdr:col>
      <xdr:colOff>2276474</xdr:colOff>
      <xdr:row>6</xdr:row>
      <xdr:rowOff>95250</xdr:rowOff>
    </xdr:to>
    <xdr:sp macro="" textlink="">
      <xdr:nvSpPr>
        <xdr:cNvPr id="7" name="Retângulo: Cantos Arredondados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8677274" y="1009650"/>
          <a:ext cx="2114550" cy="4000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Cadastrar</a:t>
          </a:r>
          <a:r>
            <a:rPr lang="pt-BR" sz="12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Cliente</a:t>
          </a:r>
          <a:endParaRPr lang="pt-BR" sz="1200" b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171449</xdr:colOff>
      <xdr:row>7</xdr:row>
      <xdr:rowOff>66675</xdr:rowOff>
    </xdr:from>
    <xdr:to>
      <xdr:col>8</xdr:col>
      <xdr:colOff>2285999</xdr:colOff>
      <xdr:row>9</xdr:row>
      <xdr:rowOff>85725</xdr:rowOff>
    </xdr:to>
    <xdr:sp macro="" textlink="">
      <xdr:nvSpPr>
        <xdr:cNvPr id="8" name="Retângulo: Cantos Arredondados 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8686799" y="1571625"/>
          <a:ext cx="2114550" cy="4000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Ficha do Cliente</a:t>
          </a:r>
        </a:p>
      </xdr:txBody>
    </xdr:sp>
    <xdr:clientData/>
  </xdr:twoCellAnchor>
  <xdr:twoCellAnchor>
    <xdr:from>
      <xdr:col>8</xdr:col>
      <xdr:colOff>171449</xdr:colOff>
      <xdr:row>10</xdr:row>
      <xdr:rowOff>57150</xdr:rowOff>
    </xdr:from>
    <xdr:to>
      <xdr:col>8</xdr:col>
      <xdr:colOff>2285999</xdr:colOff>
      <xdr:row>12</xdr:row>
      <xdr:rowOff>76200</xdr:rowOff>
    </xdr:to>
    <xdr:sp macro="" textlink="">
      <xdr:nvSpPr>
        <xdr:cNvPr id="9" name="Retângulo: Cantos Arredondados 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8686799" y="2133600"/>
          <a:ext cx="2114550" cy="4000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Dar</a:t>
          </a:r>
          <a:r>
            <a:rPr lang="pt-BR" sz="12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Baixa em Parcelas</a:t>
          </a:r>
          <a:endParaRPr lang="pt-BR" sz="1200" b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1714500</xdr:colOff>
      <xdr:row>0</xdr:row>
      <xdr:rowOff>28575</xdr:rowOff>
    </xdr:from>
    <xdr:to>
      <xdr:col>6</xdr:col>
      <xdr:colOff>590550</xdr:colOff>
      <xdr:row>0</xdr:row>
      <xdr:rowOff>257176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191375" y="28575"/>
          <a:ext cx="1400175" cy="228601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Compras | Débitos</a:t>
          </a:r>
        </a:p>
      </xdr:txBody>
    </xdr:sp>
    <xdr:clientData/>
  </xdr:twoCellAnchor>
  <xdr:twoCellAnchor>
    <xdr:from>
      <xdr:col>6</xdr:col>
      <xdr:colOff>704850</xdr:colOff>
      <xdr:row>0</xdr:row>
      <xdr:rowOff>28576</xdr:rowOff>
    </xdr:from>
    <xdr:to>
      <xdr:col>7</xdr:col>
      <xdr:colOff>285750</xdr:colOff>
      <xdr:row>0</xdr:row>
      <xdr:rowOff>257176</xdr:rowOff>
    </xdr:to>
    <xdr:sp macro="" textlink="">
      <xdr:nvSpPr>
        <xdr:cNvPr id="3" name="Retângulo: Cantos Arredondado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705850" y="28576"/>
          <a:ext cx="1333500" cy="2286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Ficha</a:t>
          </a:r>
          <a:r>
            <a:rPr lang="pt-BR" sz="1100" b="1" baseline="0"/>
            <a:t> Técnica</a:t>
          </a:r>
          <a:endParaRPr lang="pt-BR" sz="11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57152</xdr:rowOff>
    </xdr:from>
    <xdr:to>
      <xdr:col>1</xdr:col>
      <xdr:colOff>57151</xdr:colOff>
      <xdr:row>1</xdr:row>
      <xdr:rowOff>123826</xdr:rowOff>
    </xdr:to>
    <xdr:sp macro="" textlink="">
      <xdr:nvSpPr>
        <xdr:cNvPr id="6" name="Retângulo: Cantos Arredondados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" y="57152"/>
          <a:ext cx="1257300" cy="257174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5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Ficha do </a:t>
          </a:r>
          <a:r>
            <a:rPr lang="pt-BR" sz="1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Cliente</a:t>
          </a:r>
        </a:p>
      </xdr:txBody>
    </xdr:sp>
    <xdr:clientData/>
  </xdr:twoCellAnchor>
  <xdr:twoCellAnchor>
    <xdr:from>
      <xdr:col>1</xdr:col>
      <xdr:colOff>123826</xdr:colOff>
      <xdr:row>0</xdr:row>
      <xdr:rowOff>66676</xdr:rowOff>
    </xdr:from>
    <xdr:to>
      <xdr:col>1</xdr:col>
      <xdr:colOff>1438276</xdr:colOff>
      <xdr:row>1</xdr:row>
      <xdr:rowOff>133351</xdr:rowOff>
    </xdr:to>
    <xdr:sp macro="" textlink="">
      <xdr:nvSpPr>
        <xdr:cNvPr id="7" name="Retângulo: Cantos Arredondados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323976" y="66676"/>
          <a:ext cx="1314450" cy="2571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Cadastrar</a:t>
          </a:r>
          <a:r>
            <a:rPr lang="pt-BR" sz="1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Cliente</a:t>
          </a:r>
          <a:endParaRPr lang="pt-BR" sz="1000" b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1495426</xdr:colOff>
      <xdr:row>0</xdr:row>
      <xdr:rowOff>66676</xdr:rowOff>
    </xdr:from>
    <xdr:to>
      <xdr:col>2</xdr:col>
      <xdr:colOff>628651</xdr:colOff>
      <xdr:row>1</xdr:row>
      <xdr:rowOff>133351</xdr:rowOff>
    </xdr:to>
    <xdr:sp macro="" textlink="">
      <xdr:nvSpPr>
        <xdr:cNvPr id="8" name="Retângulo: Cantos Arredondados 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2695576" y="66676"/>
          <a:ext cx="1143000" cy="2571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Cadastrar</a:t>
          </a:r>
          <a:r>
            <a:rPr lang="pt-BR" sz="1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Tipos</a:t>
          </a:r>
          <a:endParaRPr lang="pt-BR" sz="1000" b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714375</xdr:colOff>
      <xdr:row>0</xdr:row>
      <xdr:rowOff>57150</xdr:rowOff>
    </xdr:from>
    <xdr:to>
      <xdr:col>4</xdr:col>
      <xdr:colOff>571500</xdr:colOff>
      <xdr:row>1</xdr:row>
      <xdr:rowOff>123825</xdr:rowOff>
    </xdr:to>
    <xdr:sp macro="" textlink="">
      <xdr:nvSpPr>
        <xdr:cNvPr id="9" name="Retângulo: Cantos Arredondados 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3924300" y="57150"/>
          <a:ext cx="1657350" cy="2571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Dar</a:t>
          </a:r>
          <a:r>
            <a:rPr lang="pt-BR" sz="1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Baixa em Parcelas</a:t>
          </a:r>
          <a:endParaRPr lang="pt-BR" sz="1000" b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ela6" displayName="Tabela6" ref="A3:K14" totalsRowShown="0" headerRowDxfId="20" dataDxfId="19" headerRowBorderDxfId="33" tableBorderDxfId="32">
  <autoFilter ref="A3:K14" xr:uid="{00000000-0009-0000-0100-000006000000}"/>
  <tableColumns count="11">
    <tableColumn id="13" xr3:uid="{00000000-0010-0000-0000-00000D000000}" name="Data da Compra" dataDxfId="31"/>
    <tableColumn id="1" xr3:uid="{8B652789-5067-44C9-B506-4F7AE362E8FF}" name="Nome do Cliente (selecione)" dataDxfId="30"/>
    <tableColumn id="9" xr3:uid="{00000000-0010-0000-0000-000009000000}" name="Item da Compra ou Serviços" dataDxfId="29"/>
    <tableColumn id="6" xr3:uid="{00000000-0010-0000-0000-000006000000}" name="Qtde" dataDxfId="28"/>
    <tableColumn id="10" xr3:uid="{00000000-0010-0000-0000-00000A000000}" name="Preço Unitário" dataDxfId="27" dataCellStyle="Moeda"/>
    <tableColumn id="3" xr3:uid="{00000000-0010-0000-0000-000003000000}" name="Valor da Compra" dataDxfId="26" dataCellStyle="Moeda">
      <calculatedColumnFormula>IF(Tabela6[[#This Row],[Qtde]]&gt;=1,Tabela6[[#This Row],[Preço Unitário]]*Tabela6[[#This Row],[Qtde]],"")</calculatedColumnFormula>
    </tableColumn>
    <tableColumn id="18" xr3:uid="{2D43607F-BBE2-49AA-AB01-67A9CE948215}" name="Tipo de Pagamento" dataDxfId="25" dataCellStyle="Moeda"/>
    <tableColumn id="4" xr3:uid="{00000000-0010-0000-0000-000004000000}" name="Entrada (se Houver)" dataDxfId="24" dataCellStyle="Moeda"/>
    <tableColumn id="5" xr3:uid="{00000000-0010-0000-0000-000005000000}" name="Número de Parcelas (se houver)" dataDxfId="23" dataCellStyle="Moeda"/>
    <tableColumn id="15" xr3:uid="{21D1C51A-6E32-4136-ACC4-24C41CC66274}" name="Forma de Pagamento" dataDxfId="22" dataCellStyle="Moeda"/>
    <tableColumn id="19" xr3:uid="{DDB2B00C-12FF-4217-8DBA-DC827DF7CC54}" name="Valor de cada Parcela (se houver)" dataDxfId="21">
      <calculatedColumnFormula>IF(I4&gt;=1,SUM(Tabela6[[#This Row],[Valor da Compra]]-Tabela6[[#This Row],[Entrada (se Houver)]])/Tabela6[[#This Row],[Número de Parcelas (se houver)]],"")</calculatedColumnFormula>
    </tableColumn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a1" displayName="Tabela1" ref="A2:M10" totalsRowShown="0" headerRowDxfId="5" dataDxfId="4" headerRowCellStyle="Nota" dataCellStyle="Nota">
  <autoFilter ref="A2:M10" xr:uid="{00000000-0009-0000-0100-000001000000}"/>
  <tableColumns count="13">
    <tableColumn id="1" xr3:uid="{00000000-0010-0000-0100-000001000000}" name="Número" dataDxfId="18" dataCellStyle="Nota"/>
    <tableColumn id="13" xr3:uid="{00000000-0010-0000-0100-00000D000000}" name="Digite o Nome do Cliente" dataDxfId="17" dataCellStyle="Nota"/>
    <tableColumn id="2" xr3:uid="{00000000-0010-0000-0100-000002000000}" name="Telefone" dataDxfId="16" dataCellStyle="Nota"/>
    <tableColumn id="3" xr3:uid="{00000000-0010-0000-0100-000003000000}" name="E-mail" dataDxfId="15" dataCellStyle="Nota"/>
    <tableColumn id="4" xr3:uid="{00000000-0010-0000-0100-000004000000}" name="Endereço" dataDxfId="14" dataCellStyle="Nota"/>
    <tableColumn id="5" xr3:uid="{00000000-0010-0000-0100-000005000000}" name="CEP" dataDxfId="13" dataCellStyle="Nota"/>
    <tableColumn id="6" xr3:uid="{00000000-0010-0000-0100-000006000000}" name="Cidade" dataDxfId="12" dataCellStyle="Nota"/>
    <tableColumn id="7" xr3:uid="{00000000-0010-0000-0100-000007000000}" name="UF" dataDxfId="11" dataCellStyle="Nota"/>
    <tableColumn id="8" xr3:uid="{00000000-0010-0000-0100-000008000000}" name="Qualificação do Cliente" dataDxfId="10" dataCellStyle="Nota"/>
    <tableColumn id="9" xr3:uid="{00000000-0010-0000-0100-000009000000}" name="Sexo" dataDxfId="9" dataCellStyle="Nota"/>
    <tableColumn id="10" xr3:uid="{00000000-0010-0000-0100-00000A000000}" name="Aniversário" dataDxfId="8" dataCellStyle="Nota"/>
    <tableColumn id="11" xr3:uid="{00000000-0010-0000-0100-00000B000000}" name="RG" dataDxfId="7" dataCellStyle="Nota"/>
    <tableColumn id="12" xr3:uid="{00000000-0010-0000-0100-00000C000000}" name="CPF" dataDxfId="6" dataCellStyle="Nota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tudoexcel.com.br/produto/planilha-controle-de-debitos-de-clientes" TargetMode="Externa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www.tudoexcel.com.br/produto/planilha-controle-de-debitos-de-clientes" TargetMode="External"/><Relationship Id="rId1" Type="http://schemas.openxmlformats.org/officeDocument/2006/relationships/hyperlink" Target="mailto:papa-teste@teste.com.br" TargetMode="External"/><Relationship Id="rId4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tudoexcel.com.br/produto/planilha-controle-de-debitos-de-clientes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tudoexcel.com.br/produto/planilha-controle-de-debitos-de-client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1"/>
  <dimension ref="A1:K17"/>
  <sheetViews>
    <sheetView showGridLines="0" tabSelected="1" workbookViewId="0">
      <selection activeCell="B17" sqref="B17"/>
    </sheetView>
  </sheetViews>
  <sheetFormatPr defaultRowHeight="15" x14ac:dyDescent="0.25"/>
  <cols>
    <col min="1" max="1" width="36" style="44" customWidth="1"/>
    <col min="2" max="2" width="3.28515625" style="44" customWidth="1"/>
    <col min="3" max="3" width="17.85546875" style="44" customWidth="1"/>
    <col min="4" max="4" width="45.7109375" style="44" customWidth="1"/>
    <col min="5" max="5" width="10.5703125" style="44" customWidth="1"/>
    <col min="6" max="6" width="11.7109375" style="44" customWidth="1"/>
    <col min="7" max="7" width="9.140625" style="44"/>
    <col min="8" max="8" width="4.42578125" style="44" customWidth="1"/>
    <col min="9" max="9" width="11.140625" style="44" customWidth="1"/>
    <col min="10" max="10" width="15.5703125" style="44" customWidth="1"/>
    <col min="11" max="11" width="10.5703125" style="44" customWidth="1"/>
    <col min="12" max="16384" width="9.140625" style="44"/>
  </cols>
  <sheetData>
    <row r="1" spans="1:11" x14ac:dyDescent="0.25">
      <c r="A1" s="41"/>
      <c r="C1" s="83" t="s">
        <v>19</v>
      </c>
      <c r="D1" s="83"/>
      <c r="E1" s="83"/>
      <c r="F1" s="83"/>
      <c r="G1" s="83"/>
      <c r="I1" s="45"/>
      <c r="J1" s="45"/>
      <c r="K1" s="45"/>
    </row>
    <row r="2" spans="1:11" ht="18" customHeight="1" x14ac:dyDescent="0.25">
      <c r="A2" s="42" t="s">
        <v>73</v>
      </c>
      <c r="C2" s="83"/>
      <c r="D2" s="83"/>
      <c r="E2" s="83"/>
      <c r="F2" s="83"/>
      <c r="G2" s="83"/>
      <c r="I2" s="45"/>
      <c r="J2" s="45"/>
      <c r="K2" s="45"/>
    </row>
    <row r="3" spans="1:11" ht="28.5" x14ac:dyDescent="0.25">
      <c r="A3" s="41"/>
      <c r="C3" s="46" t="s">
        <v>20</v>
      </c>
      <c r="D3" s="47"/>
      <c r="E3" s="48">
        <v>2</v>
      </c>
      <c r="F3" s="49"/>
      <c r="G3" s="49"/>
      <c r="I3" s="45"/>
      <c r="J3" s="45"/>
      <c r="K3" s="45"/>
    </row>
    <row r="4" spans="1:11" x14ac:dyDescent="0.25">
      <c r="A4" s="41"/>
      <c r="C4" s="50"/>
      <c r="D4" s="50"/>
      <c r="E4" s="84"/>
      <c r="F4" s="84"/>
      <c r="G4" s="84"/>
      <c r="I4" s="45"/>
      <c r="J4" s="45"/>
      <c r="K4" s="45"/>
    </row>
    <row r="5" spans="1:11" ht="18.75" x14ac:dyDescent="0.3">
      <c r="A5" s="41"/>
      <c r="C5" s="51" t="s">
        <v>0</v>
      </c>
      <c r="D5" s="52" t="str">
        <f>IF(Cliente=B19E,VLOOKUP($E$3,Tabela1[],2,FALSE),"erro")</f>
        <v>Patrícia Josefa - Teste</v>
      </c>
      <c r="E5" s="85"/>
      <c r="F5" s="86"/>
      <c r="G5" s="87"/>
      <c r="I5" s="45"/>
      <c r="J5" s="45"/>
      <c r="K5" s="45"/>
    </row>
    <row r="6" spans="1:11" ht="18.75" x14ac:dyDescent="0.3">
      <c r="A6" s="41"/>
      <c r="C6" s="51" t="s">
        <v>1</v>
      </c>
      <c r="D6" s="53">
        <f>IF(Cliente=B19E,VLOOKUP($E$3,Tabela1[],3,FALSE),"erro")</f>
        <v>21999889990</v>
      </c>
      <c r="E6" s="54"/>
      <c r="F6" s="55"/>
      <c r="G6" s="56"/>
      <c r="I6" s="45"/>
      <c r="J6" s="45"/>
      <c r="K6" s="45"/>
    </row>
    <row r="7" spans="1:11" ht="18.75" x14ac:dyDescent="0.3">
      <c r="A7" s="41"/>
      <c r="C7" s="51" t="s">
        <v>2</v>
      </c>
      <c r="D7" s="53" t="str">
        <f>IF(Cliente=B19E,VLOOKUP($E$3,Tabela1[],5,FALSE),"erro")</f>
        <v>av joaquim</v>
      </c>
      <c r="E7" s="54"/>
      <c r="F7" s="92" t="s">
        <v>21</v>
      </c>
      <c r="G7" s="89"/>
      <c r="I7" s="45"/>
      <c r="J7" s="45"/>
      <c r="K7" s="45"/>
    </row>
    <row r="8" spans="1:11" ht="18.75" x14ac:dyDescent="0.3">
      <c r="A8" s="41"/>
      <c r="C8" s="51" t="s">
        <v>5</v>
      </c>
      <c r="D8" s="53">
        <f>IF(Cliente=B19E,VLOOKUP($E$3,Tabela1[],6,FALSE),"erro")</f>
        <v>220980999</v>
      </c>
      <c r="E8" s="54"/>
      <c r="F8" s="57"/>
      <c r="G8" s="58">
        <f>VLOOKUP($E$3,Tabela1[],10,FALSE)</f>
        <v>0</v>
      </c>
      <c r="I8" s="45"/>
      <c r="J8" s="45"/>
      <c r="K8" s="45"/>
    </row>
    <row r="9" spans="1:11" ht="18.75" x14ac:dyDescent="0.3">
      <c r="A9" s="41"/>
      <c r="C9" s="51" t="s">
        <v>3</v>
      </c>
      <c r="D9" s="53" t="str">
        <f>VLOOKUP($E$3,Tabela1[],7,FALSE)</f>
        <v>São Paulo</v>
      </c>
      <c r="E9" s="53" t="str">
        <f>VLOOKUP($E$3,Tabela1[],8,FALSE)</f>
        <v>SP</v>
      </c>
      <c r="F9" s="55"/>
      <c r="G9" s="56"/>
      <c r="I9" s="45"/>
      <c r="J9" s="45"/>
      <c r="K9" s="45"/>
    </row>
    <row r="10" spans="1:11" ht="18.75" x14ac:dyDescent="0.3">
      <c r="A10" s="41"/>
      <c r="C10" s="51"/>
      <c r="D10" s="53"/>
      <c r="E10" s="54"/>
      <c r="F10" s="55"/>
      <c r="G10" s="56"/>
      <c r="I10" s="45"/>
      <c r="J10" s="45"/>
      <c r="K10" s="45"/>
    </row>
    <row r="11" spans="1:11" ht="18.75" x14ac:dyDescent="0.3">
      <c r="A11" s="41"/>
      <c r="C11" s="51" t="s">
        <v>4</v>
      </c>
      <c r="D11" s="59">
        <f>VLOOKUP($E$3,Tabela1[],4,FALSE)</f>
        <v>0</v>
      </c>
      <c r="E11" s="54"/>
      <c r="F11" s="88" t="s">
        <v>23</v>
      </c>
      <c r="G11" s="89"/>
      <c r="I11" s="45"/>
      <c r="J11" s="45"/>
      <c r="K11" s="45"/>
    </row>
    <row r="12" spans="1:11" ht="18.75" x14ac:dyDescent="0.3">
      <c r="A12" s="41"/>
      <c r="C12" s="51" t="s">
        <v>18</v>
      </c>
      <c r="D12" s="60" t="str">
        <f>VLOOKUP($E$3,Tabela1[],9,FALSE)</f>
        <v>Excelente</v>
      </c>
      <c r="E12" s="54"/>
      <c r="F12" s="90">
        <f>VLOOKUP($E$3,Tabela1[],11,FALSE)</f>
        <v>0</v>
      </c>
      <c r="G12" s="91"/>
      <c r="I12" s="45"/>
      <c r="J12" s="45"/>
      <c r="K12" s="45"/>
    </row>
    <row r="13" spans="1:11" ht="18.75" x14ac:dyDescent="0.3">
      <c r="A13" s="41"/>
      <c r="C13" s="51"/>
      <c r="D13" s="53"/>
      <c r="E13" s="54"/>
      <c r="F13" s="55"/>
      <c r="G13" s="56"/>
      <c r="I13" s="45"/>
      <c r="J13" s="45"/>
      <c r="K13" s="45"/>
    </row>
    <row r="14" spans="1:11" ht="18.75" x14ac:dyDescent="0.3">
      <c r="A14" s="41"/>
      <c r="C14" s="51" t="s">
        <v>7</v>
      </c>
      <c r="D14" s="61">
        <f>VLOOKUP($E$3,Tabela1[],12,FALSE)</f>
        <v>0</v>
      </c>
      <c r="E14" s="54"/>
      <c r="F14" s="55"/>
      <c r="G14" s="56"/>
      <c r="I14" s="45"/>
      <c r="J14" s="45"/>
      <c r="K14" s="45"/>
    </row>
    <row r="15" spans="1:11" ht="18.75" x14ac:dyDescent="0.3">
      <c r="A15" s="43" t="s">
        <v>81</v>
      </c>
      <c r="C15" s="51" t="s">
        <v>8</v>
      </c>
      <c r="D15" s="61">
        <f>VLOOKUP($E$3,Tabela1[],13,FALSE)</f>
        <v>0</v>
      </c>
      <c r="E15" s="62"/>
      <c r="F15" s="63"/>
      <c r="G15" s="64"/>
      <c r="I15" s="45"/>
      <c r="J15" s="45"/>
      <c r="K15" s="45"/>
    </row>
    <row r="16" spans="1:11" ht="17.25" customHeight="1" x14ac:dyDescent="0.25">
      <c r="C16" s="65"/>
      <c r="D16" s="65"/>
      <c r="E16" s="82"/>
      <c r="F16" s="82"/>
      <c r="G16" s="82"/>
    </row>
    <row r="17" spans="3:7" ht="17.25" customHeight="1" x14ac:dyDescent="0.25">
      <c r="C17" s="65"/>
      <c r="D17" s="65"/>
      <c r="E17" s="82"/>
      <c r="F17" s="82"/>
      <c r="G17" s="82"/>
    </row>
  </sheetData>
  <sheetProtection algorithmName="SHA-512" hashValue="AzG5XDWzIGgXEPWYk+VQDOWoG6K5KVr6onwKPTGZhT8HAM7tBWFVsJWyQCJEa9KKC0SXBKyBKzG6JHlNExbK3w==" saltValue="L/QURprq0Xq6aseTR/nKkQ==" spinCount="100000" sheet="1" formatCells="0" formatColumns="0" formatRows="0" insertColumns="0" sort="0" autoFilter="0" pivotTables="0"/>
  <dataConsolidate/>
  <mergeCells count="7">
    <mergeCell ref="E16:G17"/>
    <mergeCell ref="C1:G2"/>
    <mergeCell ref="E4:G4"/>
    <mergeCell ref="E5:G5"/>
    <mergeCell ref="F11:G11"/>
    <mergeCell ref="F12:G12"/>
    <mergeCell ref="F7:G7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8" r:id="rId4" name="List Box 2">
              <controlPr defaultSize="0" autoLine="0" autoPict="0">
                <anchor moveWithCells="1">
                  <from>
                    <xdr:col>0</xdr:col>
                    <xdr:colOff>38100</xdr:colOff>
                    <xdr:row>2</xdr:row>
                    <xdr:rowOff>28575</xdr:rowOff>
                  </from>
                  <to>
                    <xdr:col>0</xdr:col>
                    <xdr:colOff>2295525</xdr:colOff>
                    <xdr:row>14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CadastrarCliente!$B$3:$B$10000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3"/>
  <dimension ref="A1:N225"/>
  <sheetViews>
    <sheetView showGridLine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10" sqref="E10"/>
    </sheetView>
  </sheetViews>
  <sheetFormatPr defaultRowHeight="20.100000000000001" customHeight="1" x14ac:dyDescent="0.25"/>
  <cols>
    <col min="1" max="1" width="14.28515625" style="118" customWidth="1"/>
    <col min="2" max="2" width="31.7109375" style="102" customWidth="1"/>
    <col min="3" max="3" width="43" style="102" bestFit="1" customWidth="1"/>
    <col min="4" max="4" width="9.42578125" style="102" customWidth="1"/>
    <col min="5" max="5" width="20.42578125" style="102" bestFit="1" customWidth="1"/>
    <col min="6" max="6" width="20.5703125" style="102" customWidth="1"/>
    <col min="7" max="7" width="18.140625" style="102" customWidth="1"/>
    <col min="8" max="8" width="16.42578125" style="119" bestFit="1" customWidth="1"/>
    <col min="9" max="9" width="22.42578125" style="120" customWidth="1"/>
    <col min="10" max="10" width="20.140625" style="102" customWidth="1"/>
    <col min="11" max="11" width="20.85546875" style="102" customWidth="1"/>
    <col min="12" max="12" width="9.140625" style="102"/>
    <col min="13" max="14" width="9.140625" style="132"/>
    <col min="15" max="16384" width="9.140625" style="102"/>
  </cols>
  <sheetData>
    <row r="1" spans="1:12" ht="29.25" customHeight="1" x14ac:dyDescent="0.2">
      <c r="A1" s="96"/>
      <c r="B1" s="96"/>
      <c r="C1" s="97"/>
      <c r="D1" s="98"/>
      <c r="E1" s="98"/>
      <c r="F1" s="99"/>
      <c r="G1" s="99"/>
      <c r="H1" s="100"/>
      <c r="I1" s="100"/>
      <c r="J1" s="100"/>
      <c r="K1" s="100"/>
      <c r="L1" s="101"/>
    </row>
    <row r="2" spans="1:12" ht="12" x14ac:dyDescent="0.2">
      <c r="A2" s="103"/>
      <c r="B2" s="103"/>
      <c r="C2" s="103"/>
      <c r="D2" s="103"/>
      <c r="E2" s="103"/>
      <c r="F2" s="103"/>
      <c r="G2" s="103"/>
      <c r="H2" s="104"/>
      <c r="I2" s="104"/>
      <c r="J2" s="104"/>
      <c r="K2" s="104"/>
      <c r="L2" s="101"/>
    </row>
    <row r="3" spans="1:12" ht="34.5" customHeight="1" x14ac:dyDescent="0.2">
      <c r="A3" s="105" t="s">
        <v>16</v>
      </c>
      <c r="B3" s="106" t="s">
        <v>100</v>
      </c>
      <c r="C3" s="106" t="s">
        <v>102</v>
      </c>
      <c r="D3" s="106" t="s">
        <v>14</v>
      </c>
      <c r="E3" s="106" t="s">
        <v>15</v>
      </c>
      <c r="F3" s="106" t="s">
        <v>13</v>
      </c>
      <c r="G3" s="106" t="s">
        <v>68</v>
      </c>
      <c r="H3" s="106" t="s">
        <v>67</v>
      </c>
      <c r="I3" s="106" t="s">
        <v>74</v>
      </c>
      <c r="J3" s="106" t="s">
        <v>35</v>
      </c>
      <c r="K3" s="107" t="s">
        <v>71</v>
      </c>
      <c r="L3" s="101"/>
    </row>
    <row r="4" spans="1:12" ht="20.100000000000001" customHeight="1" x14ac:dyDescent="0.2">
      <c r="A4" s="108">
        <v>44023</v>
      </c>
      <c r="B4" s="109" t="s">
        <v>77</v>
      </c>
      <c r="C4" s="110" t="s">
        <v>101</v>
      </c>
      <c r="D4" s="111">
        <v>2</v>
      </c>
      <c r="E4" s="112">
        <v>200</v>
      </c>
      <c r="F4" s="113">
        <f>IF(Tabela6[[#This Row],[Qtde]]&gt;=1,Tabela6[[#This Row],[Preço Unitário]]*Tabela6[[#This Row],[Qtde]],"")</f>
        <v>400</v>
      </c>
      <c r="G4" s="114" t="s">
        <v>64</v>
      </c>
      <c r="H4" s="115">
        <v>100</v>
      </c>
      <c r="I4" s="116">
        <v>5</v>
      </c>
      <c r="J4" s="114" t="s">
        <v>39</v>
      </c>
      <c r="K4" s="117">
        <f>IF(I4&gt;=1,SUM(Tabela6[[#This Row],[Valor da Compra]]-Tabela6[[#This Row],[Entrada (se Houver)]])/Tabela6[[#This Row],[Número de Parcelas (se houver)]],"")</f>
        <v>60</v>
      </c>
      <c r="L4" s="101"/>
    </row>
    <row r="5" spans="1:12" ht="20.100000000000001" customHeight="1" x14ac:dyDescent="0.2">
      <c r="A5" s="108">
        <v>44032</v>
      </c>
      <c r="B5" s="109" t="s">
        <v>75</v>
      </c>
      <c r="C5" s="110" t="s">
        <v>103</v>
      </c>
      <c r="D5" s="111">
        <v>1</v>
      </c>
      <c r="E5" s="112">
        <v>34</v>
      </c>
      <c r="F5" s="113">
        <f>IF(Tabela6[[#This Row],[Qtde]]&gt;=1,Tabela6[[#This Row],[Preço Unitário]]*Tabela6[[#This Row],[Qtde]],"")</f>
        <v>34</v>
      </c>
      <c r="G5" s="114" t="s">
        <v>27</v>
      </c>
      <c r="H5" s="115"/>
      <c r="I5" s="116"/>
      <c r="J5" s="114" t="s">
        <v>36</v>
      </c>
      <c r="K5" s="117" t="str">
        <f>IF(I5&gt;=1,SUM(Tabela6[[#This Row],[Valor da Compra]]-Tabela6[[#This Row],[Entrada (se Houver)]])/Tabela6[[#This Row],[Número de Parcelas (se houver)]],"")</f>
        <v/>
      </c>
      <c r="L5" s="101"/>
    </row>
    <row r="6" spans="1:12" ht="20.100000000000001" customHeight="1" x14ac:dyDescent="0.2">
      <c r="A6" s="108">
        <v>44032</v>
      </c>
      <c r="B6" s="109" t="s">
        <v>77</v>
      </c>
      <c r="C6" s="110" t="s">
        <v>104</v>
      </c>
      <c r="D6" s="111">
        <v>3</v>
      </c>
      <c r="E6" s="112">
        <v>54</v>
      </c>
      <c r="F6" s="113">
        <f>IF(Tabela6[[#This Row],[Qtde]]&gt;=1,Tabela6[[#This Row],[Preço Unitário]]*Tabela6[[#This Row],[Qtde]],"")</f>
        <v>162</v>
      </c>
      <c r="G6" s="114" t="s">
        <v>65</v>
      </c>
      <c r="H6" s="115"/>
      <c r="I6" s="116">
        <v>4</v>
      </c>
      <c r="J6" s="114" t="s">
        <v>37</v>
      </c>
      <c r="K6" s="117">
        <f>IF(I6&gt;=1,SUM(Tabela6[[#This Row],[Valor da Compra]]-Tabela6[[#This Row],[Entrada (se Houver)]])/Tabela6[[#This Row],[Número de Parcelas (se houver)]],"")</f>
        <v>40.5</v>
      </c>
      <c r="L6" s="101"/>
    </row>
    <row r="7" spans="1:12" ht="20.100000000000001" customHeight="1" x14ac:dyDescent="0.2">
      <c r="A7" s="108"/>
      <c r="B7" s="109"/>
      <c r="C7" s="110"/>
      <c r="D7" s="111"/>
      <c r="E7" s="112"/>
      <c r="F7" s="113" t="str">
        <f>IF(Tabela6[[#This Row],[Qtde]]&gt;=1,Tabela6[[#This Row],[Preço Unitário]]*Tabela6[[#This Row],[Qtde]],"")</f>
        <v/>
      </c>
      <c r="G7" s="114"/>
      <c r="H7" s="115"/>
      <c r="I7" s="116"/>
      <c r="J7" s="114"/>
      <c r="K7" s="117" t="str">
        <f>IF(I7&gt;=1,SUM(Tabela6[[#This Row],[Valor da Compra]]-Tabela6[[#This Row],[Entrada (se Houver)]])/Tabela6[[#This Row],[Número de Parcelas (se houver)]],"")</f>
        <v/>
      </c>
      <c r="L7" s="101"/>
    </row>
    <row r="8" spans="1:12" ht="20.100000000000001" customHeight="1" x14ac:dyDescent="0.2">
      <c r="A8" s="108"/>
      <c r="B8" s="109"/>
      <c r="C8" s="110"/>
      <c r="D8" s="111"/>
      <c r="E8" s="112"/>
      <c r="F8" s="113" t="str">
        <f>IF(Tabela6[[#This Row],[Qtde]]&gt;=1,Tabela6[[#This Row],[Preço Unitário]]*Tabela6[[#This Row],[Qtde]],"")</f>
        <v/>
      </c>
      <c r="G8" s="114"/>
      <c r="H8" s="115"/>
      <c r="I8" s="116"/>
      <c r="J8" s="114" t="s">
        <v>37</v>
      </c>
      <c r="K8" s="117" t="str">
        <f>IF(I8&gt;=1,SUM(Tabela6[[#This Row],[Valor da Compra]]-Tabela6[[#This Row],[Entrada (se Houver)]])/Tabela6[[#This Row],[Número de Parcelas (se houver)]],"")</f>
        <v/>
      </c>
      <c r="L8" s="101"/>
    </row>
    <row r="9" spans="1:12" s="132" customFormat="1" ht="20.100000000000001" customHeight="1" x14ac:dyDescent="0.2">
      <c r="A9" s="121"/>
      <c r="B9" s="122"/>
      <c r="C9" s="155" t="s">
        <v>112</v>
      </c>
      <c r="D9" s="151"/>
      <c r="E9" s="211" t="s">
        <v>113</v>
      </c>
      <c r="F9" s="152" t="str">
        <f>IF(Tabela6[[#This Row],[Qtde]]&gt;=1,Tabela6[[#This Row],[Preço Unitário]]*Tabela6[[#This Row],[Qtde]],"")</f>
        <v/>
      </c>
      <c r="G9" s="152"/>
      <c r="H9" s="153"/>
      <c r="I9" s="154"/>
      <c r="J9" s="127"/>
      <c r="K9" s="130" t="str">
        <f>IF(I9&gt;=1,SUM(Tabela6[[#This Row],[Valor da Compra]]-Tabela6[[#This Row],[Entrada (se Houver)]])/Tabela6[[#This Row],[Número de Parcelas (se houver)]],"")</f>
        <v/>
      </c>
      <c r="L9" s="131"/>
    </row>
    <row r="10" spans="1:12" s="132" customFormat="1" ht="20.100000000000001" customHeight="1" x14ac:dyDescent="0.2">
      <c r="A10" s="121"/>
      <c r="B10" s="122"/>
      <c r="C10" s="156" t="s">
        <v>114</v>
      </c>
      <c r="D10" s="124"/>
      <c r="E10" s="125"/>
      <c r="F10" s="126" t="str">
        <f>IF(Tabela6[[#This Row],[Qtde]]&gt;=1,Tabela6[[#This Row],[Preço Unitário]]*Tabela6[[#This Row],[Qtde]],"")</f>
        <v/>
      </c>
      <c r="G10" s="127"/>
      <c r="H10" s="128"/>
      <c r="I10" s="129"/>
      <c r="J10" s="127"/>
      <c r="K10" s="130" t="str">
        <f>IF(I10&gt;=1,SUM(Tabela6[[#This Row],[Valor da Compra]]-Tabela6[[#This Row],[Entrada (se Houver)]])/Tabela6[[#This Row],[Número de Parcelas (se houver)]],"")</f>
        <v/>
      </c>
      <c r="L10" s="131"/>
    </row>
    <row r="11" spans="1:12" s="132" customFormat="1" ht="20.100000000000001" customHeight="1" x14ac:dyDescent="0.2">
      <c r="A11" s="121"/>
      <c r="B11" s="122"/>
      <c r="C11" s="123"/>
      <c r="D11" s="124"/>
      <c r="E11" s="125"/>
      <c r="F11" s="133" t="str">
        <f>IF(Tabela6[[#This Row],[Qtde]]&gt;=1,Tabela6[[#This Row],[Preço Unitário]]*Tabela6[[#This Row],[Qtde]],"")</f>
        <v/>
      </c>
      <c r="G11" s="134"/>
      <c r="H11" s="128"/>
      <c r="I11" s="129"/>
      <c r="J11" s="127"/>
      <c r="K11" s="130" t="str">
        <f>IF(I11&gt;=1,SUM(Tabela6[[#This Row],[Valor da Compra]]-Tabela6[[#This Row],[Entrada (se Houver)]])/Tabela6[[#This Row],[Número de Parcelas (se houver)]],"")</f>
        <v/>
      </c>
      <c r="L11" s="131"/>
    </row>
    <row r="12" spans="1:12" s="132" customFormat="1" ht="20.100000000000001" customHeight="1" x14ac:dyDescent="0.2">
      <c r="A12" s="121"/>
      <c r="B12" s="122"/>
      <c r="C12" s="123"/>
      <c r="D12" s="124"/>
      <c r="E12" s="125"/>
      <c r="F12" s="133" t="str">
        <f>IF(Tabela6[[#This Row],[Qtde]]&gt;=1,Tabela6[[#This Row],[Preço Unitário]]*Tabela6[[#This Row],[Qtde]],"")</f>
        <v/>
      </c>
      <c r="G12" s="134"/>
      <c r="H12" s="128"/>
      <c r="I12" s="129"/>
      <c r="J12" s="127"/>
      <c r="K12" s="130" t="str">
        <f>IF(I12&gt;=1,SUM(Tabela6[[#This Row],[Valor da Compra]]-Tabela6[[#This Row],[Entrada (se Houver)]])/Tabela6[[#This Row],[Número de Parcelas (se houver)]],"")</f>
        <v/>
      </c>
      <c r="L12" s="131"/>
    </row>
    <row r="13" spans="1:12" s="132" customFormat="1" ht="20.100000000000001" customHeight="1" x14ac:dyDescent="0.2">
      <c r="A13" s="135"/>
      <c r="B13" s="122"/>
      <c r="C13" s="136"/>
      <c r="D13" s="137"/>
      <c r="E13" s="138"/>
      <c r="F13" s="139" t="str">
        <f>IF(Tabela6[[#This Row],[Qtde]]&gt;=1,Tabela6[[#This Row],[Preço Unitário]]*Tabela6[[#This Row],[Qtde]],"")</f>
        <v/>
      </c>
      <c r="G13" s="127"/>
      <c r="H13" s="140"/>
      <c r="I13" s="141"/>
      <c r="J13" s="142"/>
      <c r="K13" s="143" t="str">
        <f>IF(I13&gt;=1,SUM(Tabela6[[#This Row],[Valor da Compra]]-Tabela6[[#This Row],[Entrada (se Houver)]])/Tabela6[[#This Row],[Número de Parcelas (se houver)]],"")</f>
        <v/>
      </c>
      <c r="L13" s="131"/>
    </row>
    <row r="14" spans="1:12" s="132" customFormat="1" ht="20.100000000000001" customHeight="1" x14ac:dyDescent="0.2">
      <c r="A14" s="121"/>
      <c r="B14" s="122"/>
      <c r="C14" s="123"/>
      <c r="D14" s="124"/>
      <c r="E14" s="125"/>
      <c r="F14" s="133" t="str">
        <f>IF(Tabela6[[#This Row],[Qtde]]&gt;=1,Tabela6[[#This Row],[Preço Unitário]]*Tabela6[[#This Row],[Qtde]],"")</f>
        <v/>
      </c>
      <c r="G14" s="127"/>
      <c r="H14" s="128"/>
      <c r="I14" s="144"/>
      <c r="J14" s="127"/>
      <c r="K14" s="130" t="str">
        <f>IF(I14&gt;=1,SUM(Tabela6[[#This Row],[Valor da Compra]]-Tabela6[[#This Row],[Entrada (se Houver)]])/Tabela6[[#This Row],[Número de Parcelas (se houver)]],"")</f>
        <v/>
      </c>
      <c r="L14" s="131"/>
    </row>
    <row r="15" spans="1:12" s="132" customFormat="1" ht="20.100000000000001" customHeight="1" x14ac:dyDescent="0.25">
      <c r="A15" s="145"/>
      <c r="B15" s="131"/>
      <c r="C15" s="131"/>
      <c r="D15" s="131"/>
      <c r="E15" s="131"/>
      <c r="F15" s="131"/>
      <c r="G15" s="131"/>
      <c r="H15" s="146"/>
      <c r="I15" s="147"/>
      <c r="J15" s="131"/>
      <c r="K15" s="131"/>
      <c r="L15" s="131"/>
    </row>
    <row r="16" spans="1:12" s="132" customFormat="1" ht="20.100000000000001" customHeight="1" x14ac:dyDescent="0.25">
      <c r="A16" s="148"/>
      <c r="H16" s="149"/>
      <c r="I16" s="150"/>
    </row>
    <row r="17" spans="1:9" s="132" customFormat="1" ht="20.100000000000001" customHeight="1" x14ac:dyDescent="0.25">
      <c r="A17" s="148"/>
      <c r="H17" s="149"/>
      <c r="I17" s="150"/>
    </row>
    <row r="18" spans="1:9" s="132" customFormat="1" ht="20.100000000000001" customHeight="1" x14ac:dyDescent="0.25">
      <c r="A18" s="148"/>
      <c r="H18" s="149"/>
      <c r="I18" s="150"/>
    </row>
    <row r="19" spans="1:9" s="132" customFormat="1" ht="20.100000000000001" customHeight="1" x14ac:dyDescent="0.25">
      <c r="A19" s="148"/>
      <c r="H19" s="149"/>
      <c r="I19" s="150"/>
    </row>
    <row r="20" spans="1:9" s="132" customFormat="1" ht="20.100000000000001" customHeight="1" x14ac:dyDescent="0.25">
      <c r="A20" s="148"/>
      <c r="H20" s="149"/>
      <c r="I20" s="150"/>
    </row>
    <row r="21" spans="1:9" s="132" customFormat="1" ht="20.100000000000001" customHeight="1" x14ac:dyDescent="0.25">
      <c r="A21" s="148"/>
      <c r="H21" s="149"/>
      <c r="I21" s="150"/>
    </row>
    <row r="22" spans="1:9" s="132" customFormat="1" ht="20.100000000000001" customHeight="1" x14ac:dyDescent="0.25">
      <c r="A22" s="148"/>
      <c r="H22" s="149"/>
      <c r="I22" s="150"/>
    </row>
    <row r="23" spans="1:9" s="132" customFormat="1" ht="20.100000000000001" customHeight="1" x14ac:dyDescent="0.25">
      <c r="A23" s="148"/>
      <c r="H23" s="149"/>
      <c r="I23" s="150"/>
    </row>
    <row r="24" spans="1:9" s="132" customFormat="1" ht="20.100000000000001" customHeight="1" x14ac:dyDescent="0.25">
      <c r="A24" s="148"/>
      <c r="H24" s="149"/>
      <c r="I24" s="150"/>
    </row>
    <row r="25" spans="1:9" s="132" customFormat="1" ht="20.100000000000001" customHeight="1" x14ac:dyDescent="0.25">
      <c r="A25" s="148"/>
      <c r="H25" s="149"/>
      <c r="I25" s="150"/>
    </row>
    <row r="26" spans="1:9" s="132" customFormat="1" ht="20.100000000000001" customHeight="1" x14ac:dyDescent="0.25">
      <c r="A26" s="148"/>
      <c r="H26" s="149"/>
      <c r="I26" s="150"/>
    </row>
    <row r="27" spans="1:9" s="132" customFormat="1" ht="20.100000000000001" customHeight="1" x14ac:dyDescent="0.25">
      <c r="A27" s="148"/>
      <c r="H27" s="149"/>
      <c r="I27" s="150"/>
    </row>
    <row r="28" spans="1:9" s="132" customFormat="1" ht="20.100000000000001" customHeight="1" x14ac:dyDescent="0.25">
      <c r="A28" s="148"/>
      <c r="H28" s="149"/>
      <c r="I28" s="150"/>
    </row>
    <row r="29" spans="1:9" s="132" customFormat="1" ht="20.100000000000001" customHeight="1" x14ac:dyDescent="0.25">
      <c r="A29" s="148"/>
      <c r="H29" s="149"/>
      <c r="I29" s="150"/>
    </row>
    <row r="30" spans="1:9" s="132" customFormat="1" ht="20.100000000000001" customHeight="1" x14ac:dyDescent="0.25">
      <c r="A30" s="148"/>
      <c r="H30" s="149"/>
      <c r="I30" s="150"/>
    </row>
    <row r="31" spans="1:9" s="132" customFormat="1" ht="20.100000000000001" customHeight="1" x14ac:dyDescent="0.25">
      <c r="A31" s="148"/>
      <c r="H31" s="149"/>
      <c r="I31" s="150"/>
    </row>
    <row r="32" spans="1:9" s="132" customFormat="1" ht="20.100000000000001" customHeight="1" x14ac:dyDescent="0.25">
      <c r="A32" s="148"/>
      <c r="H32" s="149"/>
      <c r="I32" s="150"/>
    </row>
    <row r="33" spans="1:9" s="132" customFormat="1" ht="20.100000000000001" customHeight="1" x14ac:dyDescent="0.25">
      <c r="A33" s="148"/>
      <c r="H33" s="149"/>
      <c r="I33" s="150"/>
    </row>
    <row r="34" spans="1:9" s="132" customFormat="1" ht="20.100000000000001" customHeight="1" x14ac:dyDescent="0.25">
      <c r="A34" s="148"/>
      <c r="H34" s="149"/>
      <c r="I34" s="150"/>
    </row>
    <row r="35" spans="1:9" s="132" customFormat="1" ht="20.100000000000001" customHeight="1" x14ac:dyDescent="0.25">
      <c r="A35" s="148"/>
      <c r="H35" s="149"/>
      <c r="I35" s="150"/>
    </row>
    <row r="36" spans="1:9" s="132" customFormat="1" ht="20.100000000000001" customHeight="1" x14ac:dyDescent="0.25">
      <c r="A36" s="148"/>
      <c r="H36" s="149"/>
      <c r="I36" s="150"/>
    </row>
    <row r="37" spans="1:9" s="132" customFormat="1" ht="20.100000000000001" customHeight="1" x14ac:dyDescent="0.25">
      <c r="A37" s="148"/>
      <c r="H37" s="149"/>
      <c r="I37" s="150"/>
    </row>
    <row r="38" spans="1:9" s="132" customFormat="1" ht="20.100000000000001" customHeight="1" x14ac:dyDescent="0.25">
      <c r="A38" s="148"/>
      <c r="H38" s="149"/>
      <c r="I38" s="150"/>
    </row>
    <row r="39" spans="1:9" s="132" customFormat="1" ht="20.100000000000001" customHeight="1" x14ac:dyDescent="0.25">
      <c r="A39" s="148"/>
      <c r="H39" s="149"/>
      <c r="I39" s="150"/>
    </row>
    <row r="40" spans="1:9" s="132" customFormat="1" ht="20.100000000000001" customHeight="1" x14ac:dyDescent="0.25">
      <c r="A40" s="148"/>
      <c r="H40" s="149"/>
      <c r="I40" s="150"/>
    </row>
    <row r="41" spans="1:9" s="132" customFormat="1" ht="20.100000000000001" customHeight="1" x14ac:dyDescent="0.25">
      <c r="A41" s="148"/>
      <c r="H41" s="149"/>
      <c r="I41" s="150"/>
    </row>
    <row r="42" spans="1:9" s="132" customFormat="1" ht="20.100000000000001" customHeight="1" x14ac:dyDescent="0.25">
      <c r="A42" s="148"/>
      <c r="H42" s="149"/>
      <c r="I42" s="150"/>
    </row>
    <row r="43" spans="1:9" s="132" customFormat="1" ht="20.100000000000001" customHeight="1" x14ac:dyDescent="0.25">
      <c r="A43" s="148"/>
      <c r="H43" s="149"/>
      <c r="I43" s="150"/>
    </row>
    <row r="44" spans="1:9" s="132" customFormat="1" ht="20.100000000000001" customHeight="1" x14ac:dyDescent="0.25">
      <c r="A44" s="148"/>
      <c r="H44" s="149"/>
      <c r="I44" s="150"/>
    </row>
    <row r="45" spans="1:9" s="132" customFormat="1" ht="20.100000000000001" customHeight="1" x14ac:dyDescent="0.25">
      <c r="A45" s="148"/>
      <c r="H45" s="149"/>
      <c r="I45" s="150"/>
    </row>
    <row r="46" spans="1:9" s="132" customFormat="1" ht="20.100000000000001" customHeight="1" x14ac:dyDescent="0.25">
      <c r="A46" s="148"/>
      <c r="H46" s="149"/>
      <c r="I46" s="150"/>
    </row>
    <row r="47" spans="1:9" s="132" customFormat="1" ht="20.100000000000001" customHeight="1" x14ac:dyDescent="0.25">
      <c r="A47" s="148"/>
      <c r="H47" s="149"/>
      <c r="I47" s="150"/>
    </row>
    <row r="48" spans="1:9" s="132" customFormat="1" ht="20.100000000000001" customHeight="1" x14ac:dyDescent="0.25">
      <c r="A48" s="148"/>
      <c r="H48" s="149"/>
      <c r="I48" s="150"/>
    </row>
    <row r="49" spans="1:9" s="132" customFormat="1" ht="20.100000000000001" customHeight="1" x14ac:dyDescent="0.25">
      <c r="A49" s="148"/>
      <c r="H49" s="149"/>
      <c r="I49" s="150"/>
    </row>
    <row r="50" spans="1:9" s="132" customFormat="1" ht="20.100000000000001" customHeight="1" x14ac:dyDescent="0.25">
      <c r="A50" s="148"/>
      <c r="H50" s="149"/>
      <c r="I50" s="150"/>
    </row>
    <row r="51" spans="1:9" s="132" customFormat="1" ht="20.100000000000001" customHeight="1" x14ac:dyDescent="0.25">
      <c r="A51" s="148"/>
      <c r="H51" s="149"/>
      <c r="I51" s="150"/>
    </row>
    <row r="52" spans="1:9" s="132" customFormat="1" ht="20.100000000000001" customHeight="1" x14ac:dyDescent="0.25">
      <c r="A52" s="148"/>
      <c r="H52" s="149"/>
      <c r="I52" s="150"/>
    </row>
    <row r="53" spans="1:9" s="132" customFormat="1" ht="20.100000000000001" customHeight="1" x14ac:dyDescent="0.25">
      <c r="A53" s="148"/>
      <c r="H53" s="149"/>
      <c r="I53" s="150"/>
    </row>
    <row r="54" spans="1:9" s="132" customFormat="1" ht="20.100000000000001" customHeight="1" x14ac:dyDescent="0.25">
      <c r="A54" s="148"/>
      <c r="H54" s="149"/>
      <c r="I54" s="150"/>
    </row>
    <row r="55" spans="1:9" s="132" customFormat="1" ht="20.100000000000001" customHeight="1" x14ac:dyDescent="0.25">
      <c r="A55" s="148"/>
      <c r="H55" s="149"/>
      <c r="I55" s="150"/>
    </row>
    <row r="56" spans="1:9" s="132" customFormat="1" ht="20.100000000000001" customHeight="1" x14ac:dyDescent="0.25">
      <c r="A56" s="148"/>
      <c r="H56" s="149"/>
      <c r="I56" s="150"/>
    </row>
    <row r="57" spans="1:9" s="132" customFormat="1" ht="20.100000000000001" customHeight="1" x14ac:dyDescent="0.25">
      <c r="A57" s="148"/>
      <c r="H57" s="149"/>
      <c r="I57" s="150"/>
    </row>
    <row r="58" spans="1:9" s="132" customFormat="1" ht="20.100000000000001" customHeight="1" x14ac:dyDescent="0.25">
      <c r="A58" s="148"/>
      <c r="H58" s="149"/>
      <c r="I58" s="150"/>
    </row>
    <row r="59" spans="1:9" s="132" customFormat="1" ht="20.100000000000001" customHeight="1" x14ac:dyDescent="0.25">
      <c r="A59" s="148"/>
      <c r="H59" s="149"/>
      <c r="I59" s="150"/>
    </row>
    <row r="60" spans="1:9" s="132" customFormat="1" ht="20.100000000000001" customHeight="1" x14ac:dyDescent="0.25">
      <c r="A60" s="148"/>
      <c r="H60" s="149"/>
      <c r="I60" s="150"/>
    </row>
    <row r="61" spans="1:9" s="132" customFormat="1" ht="20.100000000000001" customHeight="1" x14ac:dyDescent="0.25">
      <c r="A61" s="148"/>
      <c r="H61" s="149"/>
      <c r="I61" s="150"/>
    </row>
    <row r="62" spans="1:9" s="132" customFormat="1" ht="20.100000000000001" customHeight="1" x14ac:dyDescent="0.25">
      <c r="A62" s="148"/>
      <c r="H62" s="149"/>
      <c r="I62" s="150"/>
    </row>
    <row r="63" spans="1:9" s="132" customFormat="1" ht="20.100000000000001" customHeight="1" x14ac:dyDescent="0.25">
      <c r="A63" s="148"/>
      <c r="H63" s="149"/>
      <c r="I63" s="150"/>
    </row>
    <row r="64" spans="1:9" s="132" customFormat="1" ht="20.100000000000001" customHeight="1" x14ac:dyDescent="0.25">
      <c r="A64" s="148"/>
      <c r="H64" s="149"/>
      <c r="I64" s="150"/>
    </row>
    <row r="65" spans="1:9" s="132" customFormat="1" ht="20.100000000000001" customHeight="1" x14ac:dyDescent="0.25">
      <c r="A65" s="148"/>
      <c r="H65" s="149"/>
      <c r="I65" s="150"/>
    </row>
    <row r="66" spans="1:9" s="132" customFormat="1" ht="20.100000000000001" customHeight="1" x14ac:dyDescent="0.25">
      <c r="A66" s="148"/>
      <c r="H66" s="149"/>
      <c r="I66" s="150"/>
    </row>
    <row r="67" spans="1:9" s="132" customFormat="1" ht="20.100000000000001" customHeight="1" x14ac:dyDescent="0.25">
      <c r="A67" s="148"/>
      <c r="H67" s="149"/>
      <c r="I67" s="150"/>
    </row>
    <row r="68" spans="1:9" s="132" customFormat="1" ht="20.100000000000001" customHeight="1" x14ac:dyDescent="0.25">
      <c r="A68" s="148"/>
      <c r="H68" s="149"/>
      <c r="I68" s="150"/>
    </row>
    <row r="69" spans="1:9" s="132" customFormat="1" ht="20.100000000000001" customHeight="1" x14ac:dyDescent="0.25">
      <c r="A69" s="148"/>
      <c r="H69" s="149"/>
      <c r="I69" s="150"/>
    </row>
    <row r="70" spans="1:9" s="132" customFormat="1" ht="20.100000000000001" customHeight="1" x14ac:dyDescent="0.25">
      <c r="A70" s="148"/>
      <c r="H70" s="149"/>
      <c r="I70" s="150"/>
    </row>
    <row r="71" spans="1:9" s="132" customFormat="1" ht="20.100000000000001" customHeight="1" x14ac:dyDescent="0.25">
      <c r="A71" s="148"/>
      <c r="H71" s="149"/>
      <c r="I71" s="150"/>
    </row>
    <row r="72" spans="1:9" s="132" customFormat="1" ht="20.100000000000001" customHeight="1" x14ac:dyDescent="0.25">
      <c r="A72" s="148"/>
      <c r="H72" s="149"/>
      <c r="I72" s="150"/>
    </row>
    <row r="73" spans="1:9" s="132" customFormat="1" ht="20.100000000000001" customHeight="1" x14ac:dyDescent="0.25">
      <c r="A73" s="148"/>
      <c r="H73" s="149"/>
      <c r="I73" s="150"/>
    </row>
    <row r="74" spans="1:9" s="132" customFormat="1" ht="20.100000000000001" customHeight="1" x14ac:dyDescent="0.25">
      <c r="A74" s="148"/>
      <c r="H74" s="149"/>
      <c r="I74" s="150"/>
    </row>
    <row r="75" spans="1:9" s="132" customFormat="1" ht="20.100000000000001" customHeight="1" x14ac:dyDescent="0.25">
      <c r="A75" s="148"/>
      <c r="H75" s="149"/>
      <c r="I75" s="150"/>
    </row>
    <row r="76" spans="1:9" s="132" customFormat="1" ht="20.100000000000001" customHeight="1" x14ac:dyDescent="0.25">
      <c r="A76" s="148"/>
      <c r="H76" s="149"/>
      <c r="I76" s="150"/>
    </row>
    <row r="77" spans="1:9" s="132" customFormat="1" ht="20.100000000000001" customHeight="1" x14ac:dyDescent="0.25">
      <c r="A77" s="148"/>
      <c r="H77" s="149"/>
      <c r="I77" s="150"/>
    </row>
    <row r="78" spans="1:9" s="132" customFormat="1" ht="20.100000000000001" customHeight="1" x14ac:dyDescent="0.25">
      <c r="A78" s="148"/>
      <c r="H78" s="149"/>
      <c r="I78" s="150"/>
    </row>
    <row r="79" spans="1:9" s="132" customFormat="1" ht="20.100000000000001" customHeight="1" x14ac:dyDescent="0.25">
      <c r="A79" s="148"/>
      <c r="H79" s="149"/>
      <c r="I79" s="150"/>
    </row>
    <row r="80" spans="1:9" s="132" customFormat="1" ht="20.100000000000001" customHeight="1" x14ac:dyDescent="0.25">
      <c r="A80" s="148"/>
      <c r="H80" s="149"/>
      <c r="I80" s="150"/>
    </row>
    <row r="81" spans="1:9" s="132" customFormat="1" ht="20.100000000000001" customHeight="1" x14ac:dyDescent="0.25">
      <c r="A81" s="148"/>
      <c r="H81" s="149"/>
      <c r="I81" s="150"/>
    </row>
    <row r="82" spans="1:9" s="132" customFormat="1" ht="20.100000000000001" customHeight="1" x14ac:dyDescent="0.25">
      <c r="A82" s="148"/>
      <c r="H82" s="149"/>
      <c r="I82" s="150"/>
    </row>
    <row r="83" spans="1:9" s="132" customFormat="1" ht="20.100000000000001" customHeight="1" x14ac:dyDescent="0.25">
      <c r="A83" s="148"/>
      <c r="H83" s="149"/>
      <c r="I83" s="150"/>
    </row>
    <row r="84" spans="1:9" s="132" customFormat="1" ht="20.100000000000001" customHeight="1" x14ac:dyDescent="0.25">
      <c r="A84" s="148"/>
      <c r="H84" s="149"/>
      <c r="I84" s="150"/>
    </row>
    <row r="85" spans="1:9" s="132" customFormat="1" ht="20.100000000000001" customHeight="1" x14ac:dyDescent="0.25">
      <c r="A85" s="148"/>
      <c r="H85" s="149"/>
      <c r="I85" s="150"/>
    </row>
    <row r="86" spans="1:9" s="132" customFormat="1" ht="20.100000000000001" customHeight="1" x14ac:dyDescent="0.25">
      <c r="A86" s="148"/>
      <c r="H86" s="149"/>
      <c r="I86" s="150"/>
    </row>
    <row r="87" spans="1:9" s="132" customFormat="1" ht="20.100000000000001" customHeight="1" x14ac:dyDescent="0.25">
      <c r="A87" s="148"/>
      <c r="H87" s="149"/>
      <c r="I87" s="150"/>
    </row>
    <row r="88" spans="1:9" s="132" customFormat="1" ht="20.100000000000001" customHeight="1" x14ac:dyDescent="0.25">
      <c r="A88" s="148"/>
      <c r="H88" s="149"/>
      <c r="I88" s="150"/>
    </row>
    <row r="89" spans="1:9" s="132" customFormat="1" ht="20.100000000000001" customHeight="1" x14ac:dyDescent="0.25">
      <c r="A89" s="148"/>
      <c r="H89" s="149"/>
      <c r="I89" s="150"/>
    </row>
    <row r="90" spans="1:9" s="132" customFormat="1" ht="20.100000000000001" customHeight="1" x14ac:dyDescent="0.25">
      <c r="A90" s="148"/>
      <c r="H90" s="149"/>
      <c r="I90" s="150"/>
    </row>
    <row r="91" spans="1:9" s="132" customFormat="1" ht="20.100000000000001" customHeight="1" x14ac:dyDescent="0.25">
      <c r="A91" s="148"/>
      <c r="H91" s="149"/>
      <c r="I91" s="150"/>
    </row>
    <row r="92" spans="1:9" s="132" customFormat="1" ht="20.100000000000001" customHeight="1" x14ac:dyDescent="0.25">
      <c r="A92" s="148"/>
      <c r="H92" s="149"/>
      <c r="I92" s="150"/>
    </row>
    <row r="93" spans="1:9" s="132" customFormat="1" ht="20.100000000000001" customHeight="1" x14ac:dyDescent="0.25">
      <c r="A93" s="148"/>
      <c r="H93" s="149"/>
      <c r="I93" s="150"/>
    </row>
    <row r="94" spans="1:9" s="132" customFormat="1" ht="20.100000000000001" customHeight="1" x14ac:dyDescent="0.25">
      <c r="A94" s="148"/>
      <c r="H94" s="149"/>
      <c r="I94" s="150"/>
    </row>
    <row r="95" spans="1:9" s="132" customFormat="1" ht="20.100000000000001" customHeight="1" x14ac:dyDescent="0.25">
      <c r="A95" s="148"/>
      <c r="H95" s="149"/>
      <c r="I95" s="150"/>
    </row>
    <row r="96" spans="1:9" s="132" customFormat="1" ht="20.100000000000001" customHeight="1" x14ac:dyDescent="0.25">
      <c r="A96" s="148"/>
      <c r="H96" s="149"/>
      <c r="I96" s="150"/>
    </row>
    <row r="97" spans="1:9" s="132" customFormat="1" ht="20.100000000000001" customHeight="1" x14ac:dyDescent="0.25">
      <c r="A97" s="148"/>
      <c r="H97" s="149"/>
      <c r="I97" s="150"/>
    </row>
    <row r="98" spans="1:9" s="132" customFormat="1" ht="20.100000000000001" customHeight="1" x14ac:dyDescent="0.25">
      <c r="A98" s="148"/>
      <c r="H98" s="149"/>
      <c r="I98" s="150"/>
    </row>
    <row r="99" spans="1:9" s="132" customFormat="1" ht="20.100000000000001" customHeight="1" x14ac:dyDescent="0.25">
      <c r="A99" s="148"/>
      <c r="H99" s="149"/>
      <c r="I99" s="150"/>
    </row>
    <row r="100" spans="1:9" s="132" customFormat="1" ht="20.100000000000001" customHeight="1" x14ac:dyDescent="0.25">
      <c r="A100" s="148"/>
      <c r="H100" s="149"/>
      <c r="I100" s="150"/>
    </row>
    <row r="101" spans="1:9" s="132" customFormat="1" ht="20.100000000000001" customHeight="1" x14ac:dyDescent="0.25">
      <c r="A101" s="148"/>
      <c r="H101" s="149"/>
      <c r="I101" s="150"/>
    </row>
    <row r="102" spans="1:9" s="132" customFormat="1" ht="20.100000000000001" customHeight="1" x14ac:dyDescent="0.25">
      <c r="A102" s="148"/>
      <c r="H102" s="149"/>
      <c r="I102" s="150"/>
    </row>
    <row r="103" spans="1:9" s="132" customFormat="1" ht="20.100000000000001" customHeight="1" x14ac:dyDescent="0.25">
      <c r="A103" s="148"/>
      <c r="H103" s="149"/>
      <c r="I103" s="150"/>
    </row>
    <row r="104" spans="1:9" s="132" customFormat="1" ht="20.100000000000001" customHeight="1" x14ac:dyDescent="0.25">
      <c r="A104" s="148"/>
      <c r="H104" s="149"/>
      <c r="I104" s="150"/>
    </row>
    <row r="105" spans="1:9" s="132" customFormat="1" ht="20.100000000000001" customHeight="1" x14ac:dyDescent="0.25">
      <c r="A105" s="148"/>
      <c r="H105" s="149"/>
      <c r="I105" s="150"/>
    </row>
    <row r="106" spans="1:9" s="132" customFormat="1" ht="20.100000000000001" customHeight="1" x14ac:dyDescent="0.25">
      <c r="A106" s="148"/>
      <c r="H106" s="149"/>
      <c r="I106" s="150"/>
    </row>
    <row r="107" spans="1:9" s="132" customFormat="1" ht="20.100000000000001" customHeight="1" x14ac:dyDescent="0.25">
      <c r="A107" s="148"/>
      <c r="H107" s="149"/>
      <c r="I107" s="150"/>
    </row>
    <row r="108" spans="1:9" s="132" customFormat="1" ht="20.100000000000001" customHeight="1" x14ac:dyDescent="0.25">
      <c r="A108" s="148"/>
      <c r="H108" s="149"/>
      <c r="I108" s="150"/>
    </row>
    <row r="109" spans="1:9" s="132" customFormat="1" ht="20.100000000000001" customHeight="1" x14ac:dyDescent="0.25">
      <c r="A109" s="148"/>
      <c r="H109" s="149"/>
      <c r="I109" s="150"/>
    </row>
    <row r="110" spans="1:9" s="132" customFormat="1" ht="20.100000000000001" customHeight="1" x14ac:dyDescent="0.25">
      <c r="A110" s="148"/>
      <c r="H110" s="149"/>
      <c r="I110" s="150"/>
    </row>
    <row r="111" spans="1:9" s="132" customFormat="1" ht="20.100000000000001" customHeight="1" x14ac:dyDescent="0.25">
      <c r="A111" s="148"/>
      <c r="H111" s="149"/>
      <c r="I111" s="150"/>
    </row>
    <row r="112" spans="1:9" s="132" customFormat="1" ht="20.100000000000001" customHeight="1" x14ac:dyDescent="0.25">
      <c r="A112" s="148"/>
      <c r="H112" s="149"/>
      <c r="I112" s="150"/>
    </row>
    <row r="113" spans="1:9" s="132" customFormat="1" ht="20.100000000000001" customHeight="1" x14ac:dyDescent="0.25">
      <c r="A113" s="148"/>
      <c r="H113" s="149"/>
      <c r="I113" s="150"/>
    </row>
    <row r="114" spans="1:9" s="132" customFormat="1" ht="20.100000000000001" customHeight="1" x14ac:dyDescent="0.25">
      <c r="A114" s="148"/>
      <c r="H114" s="149"/>
      <c r="I114" s="150"/>
    </row>
    <row r="115" spans="1:9" s="132" customFormat="1" ht="20.100000000000001" customHeight="1" x14ac:dyDescent="0.25">
      <c r="A115" s="148"/>
      <c r="H115" s="149"/>
      <c r="I115" s="150"/>
    </row>
    <row r="116" spans="1:9" s="132" customFormat="1" ht="20.100000000000001" customHeight="1" x14ac:dyDescent="0.25">
      <c r="A116" s="148"/>
      <c r="H116" s="149"/>
      <c r="I116" s="150"/>
    </row>
    <row r="117" spans="1:9" s="132" customFormat="1" ht="20.100000000000001" customHeight="1" x14ac:dyDescent="0.25">
      <c r="A117" s="148"/>
      <c r="H117" s="149"/>
      <c r="I117" s="150"/>
    </row>
    <row r="118" spans="1:9" s="132" customFormat="1" ht="20.100000000000001" customHeight="1" x14ac:dyDescent="0.25">
      <c r="A118" s="148"/>
      <c r="H118" s="149"/>
      <c r="I118" s="150"/>
    </row>
    <row r="119" spans="1:9" s="132" customFormat="1" ht="20.100000000000001" customHeight="1" x14ac:dyDescent="0.25">
      <c r="A119" s="148"/>
      <c r="H119" s="149"/>
      <c r="I119" s="150"/>
    </row>
    <row r="120" spans="1:9" s="132" customFormat="1" ht="20.100000000000001" customHeight="1" x14ac:dyDescent="0.25">
      <c r="A120" s="148"/>
      <c r="H120" s="149"/>
      <c r="I120" s="150"/>
    </row>
    <row r="121" spans="1:9" s="132" customFormat="1" ht="20.100000000000001" customHeight="1" x14ac:dyDescent="0.25">
      <c r="A121" s="148"/>
      <c r="H121" s="149"/>
      <c r="I121" s="150"/>
    </row>
    <row r="122" spans="1:9" s="132" customFormat="1" ht="20.100000000000001" customHeight="1" x14ac:dyDescent="0.25">
      <c r="A122" s="148"/>
      <c r="H122" s="149"/>
      <c r="I122" s="150"/>
    </row>
    <row r="123" spans="1:9" s="132" customFormat="1" ht="20.100000000000001" customHeight="1" x14ac:dyDescent="0.25">
      <c r="A123" s="148"/>
      <c r="H123" s="149"/>
      <c r="I123" s="150"/>
    </row>
    <row r="124" spans="1:9" s="132" customFormat="1" ht="20.100000000000001" customHeight="1" x14ac:dyDescent="0.25">
      <c r="A124" s="148"/>
      <c r="H124" s="149"/>
      <c r="I124" s="150"/>
    </row>
    <row r="125" spans="1:9" s="132" customFormat="1" ht="20.100000000000001" customHeight="1" x14ac:dyDescent="0.25">
      <c r="A125" s="148"/>
      <c r="H125" s="149"/>
      <c r="I125" s="150"/>
    </row>
    <row r="126" spans="1:9" s="132" customFormat="1" ht="20.100000000000001" customHeight="1" x14ac:dyDescent="0.25">
      <c r="A126" s="148"/>
      <c r="H126" s="149"/>
      <c r="I126" s="150"/>
    </row>
    <row r="127" spans="1:9" s="132" customFormat="1" ht="20.100000000000001" customHeight="1" x14ac:dyDescent="0.25">
      <c r="A127" s="148"/>
      <c r="H127" s="149"/>
      <c r="I127" s="150"/>
    </row>
    <row r="128" spans="1:9" s="132" customFormat="1" ht="20.100000000000001" customHeight="1" x14ac:dyDescent="0.25">
      <c r="A128" s="148"/>
      <c r="H128" s="149"/>
      <c r="I128" s="150"/>
    </row>
    <row r="129" spans="1:9" s="132" customFormat="1" ht="20.100000000000001" customHeight="1" x14ac:dyDescent="0.25">
      <c r="A129" s="148"/>
      <c r="H129" s="149"/>
      <c r="I129" s="150"/>
    </row>
    <row r="130" spans="1:9" s="132" customFormat="1" ht="20.100000000000001" customHeight="1" x14ac:dyDescent="0.25">
      <c r="A130" s="148"/>
      <c r="H130" s="149"/>
      <c r="I130" s="150"/>
    </row>
    <row r="131" spans="1:9" s="132" customFormat="1" ht="20.100000000000001" customHeight="1" x14ac:dyDescent="0.25">
      <c r="A131" s="148"/>
      <c r="H131" s="149"/>
      <c r="I131" s="150"/>
    </row>
    <row r="132" spans="1:9" s="132" customFormat="1" ht="20.100000000000001" customHeight="1" x14ac:dyDescent="0.25">
      <c r="A132" s="148"/>
      <c r="H132" s="149"/>
      <c r="I132" s="150"/>
    </row>
    <row r="133" spans="1:9" s="132" customFormat="1" ht="20.100000000000001" customHeight="1" x14ac:dyDescent="0.25">
      <c r="A133" s="148"/>
      <c r="H133" s="149"/>
      <c r="I133" s="150"/>
    </row>
    <row r="134" spans="1:9" s="132" customFormat="1" ht="20.100000000000001" customHeight="1" x14ac:dyDescent="0.25">
      <c r="A134" s="148"/>
      <c r="H134" s="149"/>
      <c r="I134" s="150"/>
    </row>
    <row r="135" spans="1:9" s="132" customFormat="1" ht="20.100000000000001" customHeight="1" x14ac:dyDescent="0.25">
      <c r="A135" s="148"/>
      <c r="H135" s="149"/>
      <c r="I135" s="150"/>
    </row>
    <row r="136" spans="1:9" s="132" customFormat="1" ht="20.100000000000001" customHeight="1" x14ac:dyDescent="0.25">
      <c r="A136" s="148"/>
      <c r="H136" s="149"/>
      <c r="I136" s="150"/>
    </row>
    <row r="137" spans="1:9" s="132" customFormat="1" ht="20.100000000000001" customHeight="1" x14ac:dyDescent="0.25">
      <c r="A137" s="148"/>
      <c r="H137" s="149"/>
      <c r="I137" s="150"/>
    </row>
    <row r="138" spans="1:9" s="132" customFormat="1" ht="20.100000000000001" customHeight="1" x14ac:dyDescent="0.25">
      <c r="A138" s="148"/>
      <c r="H138" s="149"/>
      <c r="I138" s="150"/>
    </row>
    <row r="139" spans="1:9" s="132" customFormat="1" ht="20.100000000000001" customHeight="1" x14ac:dyDescent="0.25">
      <c r="A139" s="148"/>
      <c r="H139" s="149"/>
      <c r="I139" s="150"/>
    </row>
    <row r="140" spans="1:9" s="132" customFormat="1" ht="20.100000000000001" customHeight="1" x14ac:dyDescent="0.25">
      <c r="A140" s="148"/>
      <c r="H140" s="149"/>
      <c r="I140" s="150"/>
    </row>
    <row r="141" spans="1:9" s="132" customFormat="1" ht="20.100000000000001" customHeight="1" x14ac:dyDescent="0.25">
      <c r="A141" s="148"/>
      <c r="H141" s="149"/>
      <c r="I141" s="150"/>
    </row>
    <row r="142" spans="1:9" s="132" customFormat="1" ht="20.100000000000001" customHeight="1" x14ac:dyDescent="0.25">
      <c r="A142" s="148"/>
      <c r="H142" s="149"/>
      <c r="I142" s="150"/>
    </row>
    <row r="143" spans="1:9" s="132" customFormat="1" ht="20.100000000000001" customHeight="1" x14ac:dyDescent="0.25">
      <c r="A143" s="148"/>
      <c r="H143" s="149"/>
      <c r="I143" s="150"/>
    </row>
    <row r="144" spans="1:9" s="132" customFormat="1" ht="20.100000000000001" customHeight="1" x14ac:dyDescent="0.25">
      <c r="A144" s="148"/>
      <c r="H144" s="149"/>
      <c r="I144" s="150"/>
    </row>
    <row r="145" spans="1:9" s="132" customFormat="1" ht="20.100000000000001" customHeight="1" x14ac:dyDescent="0.25">
      <c r="A145" s="148"/>
      <c r="H145" s="149"/>
      <c r="I145" s="150"/>
    </row>
    <row r="146" spans="1:9" s="132" customFormat="1" ht="20.100000000000001" customHeight="1" x14ac:dyDescent="0.25">
      <c r="A146" s="148"/>
      <c r="H146" s="149"/>
      <c r="I146" s="150"/>
    </row>
    <row r="147" spans="1:9" s="132" customFormat="1" ht="20.100000000000001" customHeight="1" x14ac:dyDescent="0.25">
      <c r="A147" s="148"/>
      <c r="H147" s="149"/>
      <c r="I147" s="150"/>
    </row>
    <row r="148" spans="1:9" s="132" customFormat="1" ht="20.100000000000001" customHeight="1" x14ac:dyDescent="0.25">
      <c r="A148" s="148"/>
      <c r="H148" s="149"/>
      <c r="I148" s="150"/>
    </row>
    <row r="149" spans="1:9" s="132" customFormat="1" ht="20.100000000000001" customHeight="1" x14ac:dyDescent="0.25">
      <c r="A149" s="148"/>
      <c r="H149" s="149"/>
      <c r="I149" s="150"/>
    </row>
    <row r="150" spans="1:9" s="132" customFormat="1" ht="20.100000000000001" customHeight="1" x14ac:dyDescent="0.25">
      <c r="A150" s="148"/>
      <c r="H150" s="149"/>
      <c r="I150" s="150"/>
    </row>
    <row r="151" spans="1:9" s="132" customFormat="1" ht="20.100000000000001" customHeight="1" x14ac:dyDescent="0.25">
      <c r="A151" s="148"/>
      <c r="H151" s="149"/>
      <c r="I151" s="150"/>
    </row>
    <row r="152" spans="1:9" s="132" customFormat="1" ht="20.100000000000001" customHeight="1" x14ac:dyDescent="0.25">
      <c r="A152" s="148"/>
      <c r="H152" s="149"/>
      <c r="I152" s="150"/>
    </row>
    <row r="153" spans="1:9" s="132" customFormat="1" ht="20.100000000000001" customHeight="1" x14ac:dyDescent="0.25">
      <c r="A153" s="148"/>
      <c r="H153" s="149"/>
      <c r="I153" s="150"/>
    </row>
    <row r="154" spans="1:9" s="132" customFormat="1" ht="20.100000000000001" customHeight="1" x14ac:dyDescent="0.25">
      <c r="A154" s="148"/>
      <c r="H154" s="149"/>
      <c r="I154" s="150"/>
    </row>
    <row r="155" spans="1:9" s="132" customFormat="1" ht="20.100000000000001" customHeight="1" x14ac:dyDescent="0.25">
      <c r="A155" s="148"/>
      <c r="H155" s="149"/>
      <c r="I155" s="150"/>
    </row>
    <row r="156" spans="1:9" s="132" customFormat="1" ht="20.100000000000001" customHeight="1" x14ac:dyDescent="0.25">
      <c r="A156" s="148"/>
      <c r="H156" s="149"/>
      <c r="I156" s="150"/>
    </row>
    <row r="157" spans="1:9" s="132" customFormat="1" ht="20.100000000000001" customHeight="1" x14ac:dyDescent="0.25">
      <c r="A157" s="148"/>
      <c r="H157" s="149"/>
      <c r="I157" s="150"/>
    </row>
    <row r="158" spans="1:9" s="132" customFormat="1" ht="20.100000000000001" customHeight="1" x14ac:dyDescent="0.25">
      <c r="A158" s="148"/>
      <c r="H158" s="149"/>
      <c r="I158" s="150"/>
    </row>
    <row r="159" spans="1:9" s="132" customFormat="1" ht="20.100000000000001" customHeight="1" x14ac:dyDescent="0.25">
      <c r="A159" s="148"/>
      <c r="H159" s="149"/>
      <c r="I159" s="150"/>
    </row>
    <row r="160" spans="1:9" s="132" customFormat="1" ht="20.100000000000001" customHeight="1" x14ac:dyDescent="0.25">
      <c r="A160" s="148"/>
      <c r="H160" s="149"/>
      <c r="I160" s="150"/>
    </row>
    <row r="161" spans="1:9" s="132" customFormat="1" ht="20.100000000000001" customHeight="1" x14ac:dyDescent="0.25">
      <c r="A161" s="148"/>
      <c r="H161" s="149"/>
      <c r="I161" s="150"/>
    </row>
    <row r="162" spans="1:9" s="132" customFormat="1" ht="20.100000000000001" customHeight="1" x14ac:dyDescent="0.25">
      <c r="A162" s="148"/>
      <c r="H162" s="149"/>
      <c r="I162" s="150"/>
    </row>
    <row r="163" spans="1:9" s="132" customFormat="1" ht="20.100000000000001" customHeight="1" x14ac:dyDescent="0.25">
      <c r="A163" s="148"/>
      <c r="H163" s="149"/>
      <c r="I163" s="150"/>
    </row>
    <row r="164" spans="1:9" s="132" customFormat="1" ht="20.100000000000001" customHeight="1" x14ac:dyDescent="0.25">
      <c r="A164" s="148"/>
      <c r="H164" s="149"/>
      <c r="I164" s="150"/>
    </row>
    <row r="165" spans="1:9" s="132" customFormat="1" ht="20.100000000000001" customHeight="1" x14ac:dyDescent="0.25">
      <c r="A165" s="148"/>
      <c r="H165" s="149"/>
      <c r="I165" s="150"/>
    </row>
    <row r="166" spans="1:9" s="132" customFormat="1" ht="20.100000000000001" customHeight="1" x14ac:dyDescent="0.25">
      <c r="A166" s="148"/>
      <c r="H166" s="149"/>
      <c r="I166" s="150"/>
    </row>
    <row r="167" spans="1:9" s="132" customFormat="1" ht="20.100000000000001" customHeight="1" x14ac:dyDescent="0.25">
      <c r="A167" s="148"/>
      <c r="H167" s="149"/>
      <c r="I167" s="150"/>
    </row>
    <row r="168" spans="1:9" s="132" customFormat="1" ht="20.100000000000001" customHeight="1" x14ac:dyDescent="0.25">
      <c r="A168" s="148"/>
      <c r="H168" s="149"/>
      <c r="I168" s="150"/>
    </row>
    <row r="169" spans="1:9" s="132" customFormat="1" ht="20.100000000000001" customHeight="1" x14ac:dyDescent="0.25">
      <c r="A169" s="148"/>
      <c r="H169" s="149"/>
      <c r="I169" s="150"/>
    </row>
    <row r="170" spans="1:9" s="132" customFormat="1" ht="20.100000000000001" customHeight="1" x14ac:dyDescent="0.25">
      <c r="A170" s="148"/>
      <c r="H170" s="149"/>
      <c r="I170" s="150"/>
    </row>
    <row r="171" spans="1:9" s="132" customFormat="1" ht="20.100000000000001" customHeight="1" x14ac:dyDescent="0.25">
      <c r="A171" s="148"/>
      <c r="H171" s="149"/>
      <c r="I171" s="150"/>
    </row>
    <row r="172" spans="1:9" s="132" customFormat="1" ht="20.100000000000001" customHeight="1" x14ac:dyDescent="0.25">
      <c r="A172" s="148"/>
      <c r="H172" s="149"/>
      <c r="I172" s="150"/>
    </row>
    <row r="173" spans="1:9" s="132" customFormat="1" ht="20.100000000000001" customHeight="1" x14ac:dyDescent="0.25">
      <c r="A173" s="148"/>
      <c r="H173" s="149"/>
      <c r="I173" s="150"/>
    </row>
    <row r="174" spans="1:9" s="132" customFormat="1" ht="20.100000000000001" customHeight="1" x14ac:dyDescent="0.25">
      <c r="A174" s="148"/>
      <c r="H174" s="149"/>
      <c r="I174" s="150"/>
    </row>
    <row r="175" spans="1:9" s="132" customFormat="1" ht="20.100000000000001" customHeight="1" x14ac:dyDescent="0.25">
      <c r="A175" s="148"/>
      <c r="H175" s="149"/>
      <c r="I175" s="150"/>
    </row>
    <row r="176" spans="1:9" s="132" customFormat="1" ht="20.100000000000001" customHeight="1" x14ac:dyDescent="0.25">
      <c r="A176" s="148"/>
      <c r="H176" s="149"/>
      <c r="I176" s="150"/>
    </row>
    <row r="177" spans="1:9" s="132" customFormat="1" ht="20.100000000000001" customHeight="1" x14ac:dyDescent="0.25">
      <c r="A177" s="148"/>
      <c r="H177" s="149"/>
      <c r="I177" s="150"/>
    </row>
    <row r="178" spans="1:9" s="132" customFormat="1" ht="20.100000000000001" customHeight="1" x14ac:dyDescent="0.25">
      <c r="A178" s="148"/>
      <c r="H178" s="149"/>
      <c r="I178" s="150"/>
    </row>
    <row r="179" spans="1:9" s="132" customFormat="1" ht="20.100000000000001" customHeight="1" x14ac:dyDescent="0.25">
      <c r="A179" s="148"/>
      <c r="H179" s="149"/>
      <c r="I179" s="150"/>
    </row>
    <row r="180" spans="1:9" s="132" customFormat="1" ht="20.100000000000001" customHeight="1" x14ac:dyDescent="0.25">
      <c r="A180" s="148"/>
      <c r="H180" s="149"/>
      <c r="I180" s="150"/>
    </row>
    <row r="181" spans="1:9" s="132" customFormat="1" ht="20.100000000000001" customHeight="1" x14ac:dyDescent="0.25">
      <c r="A181" s="148"/>
      <c r="H181" s="149"/>
      <c r="I181" s="150"/>
    </row>
    <row r="182" spans="1:9" s="132" customFormat="1" ht="20.100000000000001" customHeight="1" x14ac:dyDescent="0.25">
      <c r="A182" s="148"/>
      <c r="H182" s="149"/>
      <c r="I182" s="150"/>
    </row>
    <row r="183" spans="1:9" s="132" customFormat="1" ht="20.100000000000001" customHeight="1" x14ac:dyDescent="0.25">
      <c r="A183" s="148"/>
      <c r="H183" s="149"/>
      <c r="I183" s="150"/>
    </row>
    <row r="184" spans="1:9" s="132" customFormat="1" ht="20.100000000000001" customHeight="1" x14ac:dyDescent="0.25">
      <c r="A184" s="148"/>
      <c r="H184" s="149"/>
      <c r="I184" s="150"/>
    </row>
    <row r="185" spans="1:9" s="132" customFormat="1" ht="20.100000000000001" customHeight="1" x14ac:dyDescent="0.25">
      <c r="A185" s="148"/>
      <c r="H185" s="149"/>
      <c r="I185" s="150"/>
    </row>
    <row r="186" spans="1:9" s="132" customFormat="1" ht="20.100000000000001" customHeight="1" x14ac:dyDescent="0.25">
      <c r="A186" s="148"/>
      <c r="H186" s="149"/>
      <c r="I186" s="150"/>
    </row>
    <row r="187" spans="1:9" s="132" customFormat="1" ht="20.100000000000001" customHeight="1" x14ac:dyDescent="0.25">
      <c r="A187" s="148"/>
      <c r="H187" s="149"/>
      <c r="I187" s="150"/>
    </row>
    <row r="188" spans="1:9" s="132" customFormat="1" ht="20.100000000000001" customHeight="1" x14ac:dyDescent="0.25">
      <c r="A188" s="148"/>
      <c r="H188" s="149"/>
      <c r="I188" s="150"/>
    </row>
    <row r="189" spans="1:9" s="132" customFormat="1" ht="20.100000000000001" customHeight="1" x14ac:dyDescent="0.25">
      <c r="A189" s="148"/>
      <c r="H189" s="149"/>
      <c r="I189" s="150"/>
    </row>
    <row r="190" spans="1:9" s="132" customFormat="1" ht="20.100000000000001" customHeight="1" x14ac:dyDescent="0.25">
      <c r="A190" s="148"/>
      <c r="H190" s="149"/>
      <c r="I190" s="150"/>
    </row>
    <row r="191" spans="1:9" s="132" customFormat="1" ht="20.100000000000001" customHeight="1" x14ac:dyDescent="0.25">
      <c r="A191" s="148"/>
      <c r="H191" s="149"/>
      <c r="I191" s="150"/>
    </row>
    <row r="192" spans="1:9" s="132" customFormat="1" ht="20.100000000000001" customHeight="1" x14ac:dyDescent="0.25">
      <c r="A192" s="148"/>
      <c r="H192" s="149"/>
      <c r="I192" s="150"/>
    </row>
    <row r="193" spans="1:9" s="132" customFormat="1" ht="20.100000000000001" customHeight="1" x14ac:dyDescent="0.25">
      <c r="A193" s="148"/>
      <c r="H193" s="149"/>
      <c r="I193" s="150"/>
    </row>
    <row r="194" spans="1:9" s="132" customFormat="1" ht="20.100000000000001" customHeight="1" x14ac:dyDescent="0.25">
      <c r="A194" s="148"/>
      <c r="H194" s="149"/>
      <c r="I194" s="150"/>
    </row>
    <row r="195" spans="1:9" s="132" customFormat="1" ht="20.100000000000001" customHeight="1" x14ac:dyDescent="0.25">
      <c r="A195" s="148"/>
      <c r="H195" s="149"/>
      <c r="I195" s="150"/>
    </row>
    <row r="196" spans="1:9" s="132" customFormat="1" ht="20.100000000000001" customHeight="1" x14ac:dyDescent="0.25">
      <c r="A196" s="148"/>
      <c r="H196" s="149"/>
      <c r="I196" s="150"/>
    </row>
    <row r="197" spans="1:9" s="132" customFormat="1" ht="20.100000000000001" customHeight="1" x14ac:dyDescent="0.25">
      <c r="A197" s="148"/>
      <c r="H197" s="149"/>
      <c r="I197" s="150"/>
    </row>
    <row r="198" spans="1:9" s="132" customFormat="1" ht="20.100000000000001" customHeight="1" x14ac:dyDescent="0.25">
      <c r="A198" s="148"/>
      <c r="H198" s="149"/>
      <c r="I198" s="150"/>
    </row>
    <row r="199" spans="1:9" s="132" customFormat="1" ht="20.100000000000001" customHeight="1" x14ac:dyDescent="0.25">
      <c r="A199" s="148"/>
      <c r="H199" s="149"/>
      <c r="I199" s="150"/>
    </row>
    <row r="200" spans="1:9" s="132" customFormat="1" ht="20.100000000000001" customHeight="1" x14ac:dyDescent="0.25">
      <c r="A200" s="148"/>
      <c r="H200" s="149"/>
      <c r="I200" s="150"/>
    </row>
    <row r="201" spans="1:9" s="132" customFormat="1" ht="20.100000000000001" customHeight="1" x14ac:dyDescent="0.25">
      <c r="A201" s="148"/>
      <c r="H201" s="149"/>
      <c r="I201" s="150"/>
    </row>
    <row r="202" spans="1:9" s="132" customFormat="1" ht="20.100000000000001" customHeight="1" x14ac:dyDescent="0.25">
      <c r="A202" s="148"/>
      <c r="H202" s="149"/>
      <c r="I202" s="150"/>
    </row>
    <row r="203" spans="1:9" s="132" customFormat="1" ht="20.100000000000001" customHeight="1" x14ac:dyDescent="0.25">
      <c r="A203" s="148"/>
      <c r="H203" s="149"/>
      <c r="I203" s="150"/>
    </row>
    <row r="204" spans="1:9" s="132" customFormat="1" ht="20.100000000000001" customHeight="1" x14ac:dyDescent="0.25">
      <c r="A204" s="148"/>
      <c r="H204" s="149"/>
      <c r="I204" s="150"/>
    </row>
    <row r="205" spans="1:9" s="132" customFormat="1" ht="20.100000000000001" customHeight="1" x14ac:dyDescent="0.25">
      <c r="A205" s="148"/>
      <c r="H205" s="149"/>
      <c r="I205" s="150"/>
    </row>
    <row r="206" spans="1:9" s="132" customFormat="1" ht="20.100000000000001" customHeight="1" x14ac:dyDescent="0.25">
      <c r="A206" s="148"/>
      <c r="H206" s="149"/>
      <c r="I206" s="150"/>
    </row>
    <row r="207" spans="1:9" s="132" customFormat="1" ht="20.100000000000001" customHeight="1" x14ac:dyDescent="0.25">
      <c r="A207" s="148"/>
      <c r="H207" s="149"/>
      <c r="I207" s="150"/>
    </row>
    <row r="208" spans="1:9" s="132" customFormat="1" ht="20.100000000000001" customHeight="1" x14ac:dyDescent="0.25">
      <c r="A208" s="148"/>
      <c r="H208" s="149"/>
      <c r="I208" s="150"/>
    </row>
    <row r="209" spans="1:9" s="132" customFormat="1" ht="20.100000000000001" customHeight="1" x14ac:dyDescent="0.25">
      <c r="A209" s="148"/>
      <c r="H209" s="149"/>
      <c r="I209" s="150"/>
    </row>
    <row r="210" spans="1:9" s="132" customFormat="1" ht="20.100000000000001" customHeight="1" x14ac:dyDescent="0.25">
      <c r="A210" s="148"/>
      <c r="H210" s="149"/>
      <c r="I210" s="150"/>
    </row>
    <row r="211" spans="1:9" s="132" customFormat="1" ht="20.100000000000001" customHeight="1" x14ac:dyDescent="0.25">
      <c r="A211" s="148"/>
      <c r="H211" s="149"/>
      <c r="I211" s="150"/>
    </row>
    <row r="212" spans="1:9" s="132" customFormat="1" ht="20.100000000000001" customHeight="1" x14ac:dyDescent="0.25">
      <c r="A212" s="148"/>
      <c r="H212" s="149"/>
      <c r="I212" s="150"/>
    </row>
    <row r="213" spans="1:9" s="132" customFormat="1" ht="20.100000000000001" customHeight="1" x14ac:dyDescent="0.25">
      <c r="A213" s="148"/>
      <c r="H213" s="149"/>
      <c r="I213" s="150"/>
    </row>
    <row r="214" spans="1:9" s="132" customFormat="1" ht="20.100000000000001" customHeight="1" x14ac:dyDescent="0.25">
      <c r="A214" s="148"/>
      <c r="H214" s="149"/>
      <c r="I214" s="150"/>
    </row>
    <row r="215" spans="1:9" s="132" customFormat="1" ht="20.100000000000001" customHeight="1" x14ac:dyDescent="0.25">
      <c r="A215" s="148"/>
      <c r="H215" s="149"/>
      <c r="I215" s="150"/>
    </row>
    <row r="216" spans="1:9" s="132" customFormat="1" ht="20.100000000000001" customHeight="1" x14ac:dyDescent="0.25">
      <c r="A216" s="148"/>
      <c r="H216" s="149"/>
      <c r="I216" s="150"/>
    </row>
    <row r="217" spans="1:9" s="132" customFormat="1" ht="20.100000000000001" customHeight="1" x14ac:dyDescent="0.25">
      <c r="A217" s="148"/>
      <c r="H217" s="149"/>
      <c r="I217" s="150"/>
    </row>
    <row r="218" spans="1:9" s="132" customFormat="1" ht="20.100000000000001" customHeight="1" x14ac:dyDescent="0.25">
      <c r="A218" s="148"/>
      <c r="H218" s="149"/>
      <c r="I218" s="150"/>
    </row>
    <row r="219" spans="1:9" s="132" customFormat="1" ht="20.100000000000001" customHeight="1" x14ac:dyDescent="0.25">
      <c r="A219" s="148"/>
      <c r="H219" s="149"/>
      <c r="I219" s="150"/>
    </row>
    <row r="220" spans="1:9" s="132" customFormat="1" ht="20.100000000000001" customHeight="1" x14ac:dyDescent="0.25">
      <c r="A220" s="148"/>
      <c r="H220" s="149"/>
      <c r="I220" s="150"/>
    </row>
    <row r="221" spans="1:9" s="132" customFormat="1" ht="20.100000000000001" customHeight="1" x14ac:dyDescent="0.25">
      <c r="A221" s="148"/>
      <c r="H221" s="149"/>
      <c r="I221" s="150"/>
    </row>
    <row r="222" spans="1:9" s="132" customFormat="1" ht="20.100000000000001" customHeight="1" x14ac:dyDescent="0.25">
      <c r="A222" s="148"/>
      <c r="H222" s="149"/>
      <c r="I222" s="150"/>
    </row>
    <row r="223" spans="1:9" s="132" customFormat="1" ht="20.100000000000001" customHeight="1" x14ac:dyDescent="0.25">
      <c r="A223" s="148"/>
      <c r="H223" s="149"/>
      <c r="I223" s="150"/>
    </row>
    <row r="224" spans="1:9" s="132" customFormat="1" ht="20.100000000000001" customHeight="1" x14ac:dyDescent="0.25">
      <c r="A224" s="148"/>
      <c r="H224" s="149"/>
      <c r="I224" s="150"/>
    </row>
    <row r="225" spans="1:9" s="132" customFormat="1" ht="20.100000000000001" customHeight="1" x14ac:dyDescent="0.25">
      <c r="A225" s="148"/>
      <c r="H225" s="149"/>
      <c r="I225" s="150"/>
    </row>
  </sheetData>
  <sheetProtection algorithmName="SHA-512" hashValue="jpxQfrTb2wSgW4juut50xOqNzeIJ7NZ9+Zrib3org9lO0YTIKYviMnZ0s41fY6LTrjCkm59+NcVvLq+7q5f5lA==" saltValue="e7R/hOsg/QnGsWTJmbI3CQ==" spinCount="100000" sheet="1" formatCells="0" formatColumns="0" formatRows="0" sort="0" autoFilter="0" pivotTables="0"/>
  <mergeCells count="1">
    <mergeCell ref="D1:E1"/>
  </mergeCells>
  <hyperlinks>
    <hyperlink ref="E9" r:id="rId1" xr:uid="{CDC77B36-5FA0-4F8D-8B7D-EDE7007657F0}"/>
  </hyperlinks>
  <pageMargins left="0.39370078740157483" right="0.31496062992125984" top="0.59055118110236227" bottom="0.59055118110236227" header="0.31496062992125984" footer="0.31496062992125984"/>
  <pageSetup paperSize="9" scale="80" orientation="landscape" r:id="rId2"/>
  <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xWindow="491" yWindow="242" count="3">
        <x14:dataValidation type="list" allowBlank="1" showInputMessage="1" showErrorMessage="1" promptTitle="SELECIONE" prompt="o nome do cliente" xr:uid="{00000000-0002-0000-0000-000000000000}">
          <x14:formula1>
            <xm:f>CadastrarCliente!$B$3:$B$10000</xm:f>
          </x14:formula1>
          <xm:sqref>B4:B14</xm:sqref>
        </x14:dataValidation>
        <x14:dataValidation type="list" allowBlank="1" showInputMessage="1" showErrorMessage="1" xr:uid="{52A32532-F768-44B2-A6B2-213D64CA44E4}">
          <x14:formula1>
            <xm:f>Pgto!$B$6:$B$39</xm:f>
          </x14:formula1>
          <xm:sqref>G4:G14</xm:sqref>
        </x14:dataValidation>
        <x14:dataValidation type="list" allowBlank="1" showInputMessage="1" showErrorMessage="1" xr:uid="{9C80F775-CC6E-4BA6-B115-407B96D0AA79}">
          <x14:formula1>
            <xm:f>Pgto!$D$6:$D$39</xm:f>
          </x14:formula1>
          <xm:sqref>J4:J14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6CD3B-04DE-4885-ABAC-497171BFE771}">
  <dimension ref="A1:I117"/>
  <sheetViews>
    <sheetView workbookViewId="0">
      <selection activeCell="G13" sqref="G13"/>
    </sheetView>
  </sheetViews>
  <sheetFormatPr defaultRowHeight="15" x14ac:dyDescent="0.25"/>
  <cols>
    <col min="1" max="1" width="3" style="4" customWidth="1"/>
    <col min="2" max="2" width="23.85546875" customWidth="1"/>
    <col min="3" max="3" width="2.85546875" style="4" customWidth="1"/>
    <col min="4" max="4" width="31.85546875" customWidth="1"/>
    <col min="5" max="5" width="2.7109375" style="4" customWidth="1"/>
    <col min="6" max="6" width="32.42578125" customWidth="1"/>
    <col min="7" max="7" width="28.140625" customWidth="1"/>
    <col min="8" max="8" width="2.85546875" style="4" customWidth="1"/>
    <col min="9" max="9" width="36.5703125" style="5" customWidth="1"/>
    <col min="10" max="10" width="26.140625" customWidth="1"/>
  </cols>
  <sheetData>
    <row r="1" spans="2:7" x14ac:dyDescent="0.25">
      <c r="B1" s="5"/>
      <c r="D1" s="5"/>
      <c r="F1" s="5"/>
      <c r="G1" s="5"/>
    </row>
    <row r="2" spans="2:7" x14ac:dyDescent="0.25">
      <c r="B2" s="5"/>
      <c r="D2" s="5"/>
      <c r="F2" s="5"/>
      <c r="G2" s="5"/>
    </row>
    <row r="3" spans="2:7" x14ac:dyDescent="0.25">
      <c r="B3" s="4"/>
      <c r="D3" s="4"/>
      <c r="F3" s="4"/>
      <c r="G3" s="4"/>
    </row>
    <row r="4" spans="2:7" x14ac:dyDescent="0.25">
      <c r="B4" s="4"/>
      <c r="D4" s="4"/>
      <c r="F4" s="4"/>
      <c r="G4" s="4"/>
    </row>
    <row r="5" spans="2:7" ht="28.5" customHeight="1" x14ac:dyDescent="0.25">
      <c r="B5" s="72" t="s">
        <v>62</v>
      </c>
      <c r="C5" s="7"/>
      <c r="D5" s="6" t="s">
        <v>35</v>
      </c>
      <c r="E5" s="7"/>
      <c r="F5" s="93" t="s">
        <v>48</v>
      </c>
      <c r="G5" s="93"/>
    </row>
    <row r="6" spans="2:7" x14ac:dyDescent="0.25">
      <c r="B6" t="s">
        <v>27</v>
      </c>
      <c r="D6" t="s">
        <v>36</v>
      </c>
      <c r="F6" t="s">
        <v>49</v>
      </c>
      <c r="G6" s="71" t="s">
        <v>55</v>
      </c>
    </row>
    <row r="7" spans="2:7" x14ac:dyDescent="0.25">
      <c r="B7" t="s">
        <v>28</v>
      </c>
      <c r="D7" t="s">
        <v>37</v>
      </c>
      <c r="F7" t="s">
        <v>50</v>
      </c>
      <c r="G7" s="71" t="s">
        <v>56</v>
      </c>
    </row>
    <row r="8" spans="2:7" x14ac:dyDescent="0.25">
      <c r="B8" t="s">
        <v>29</v>
      </c>
      <c r="D8" t="s">
        <v>38</v>
      </c>
      <c r="F8" t="s">
        <v>51</v>
      </c>
      <c r="G8" s="71" t="s">
        <v>57</v>
      </c>
    </row>
    <row r="9" spans="2:7" x14ac:dyDescent="0.25">
      <c r="B9" t="s">
        <v>30</v>
      </c>
      <c r="D9" t="s">
        <v>39</v>
      </c>
      <c r="F9" t="s">
        <v>52</v>
      </c>
      <c r="G9" s="71" t="s">
        <v>58</v>
      </c>
    </row>
    <row r="10" spans="2:7" x14ac:dyDescent="0.25">
      <c r="B10" t="s">
        <v>31</v>
      </c>
      <c r="D10" t="s">
        <v>40</v>
      </c>
      <c r="F10" t="s">
        <v>53</v>
      </c>
      <c r="G10" s="71" t="s">
        <v>59</v>
      </c>
    </row>
    <row r="11" spans="2:7" x14ac:dyDescent="0.25">
      <c r="B11" t="s">
        <v>32</v>
      </c>
      <c r="D11" t="s">
        <v>41</v>
      </c>
      <c r="F11" t="s">
        <v>54</v>
      </c>
      <c r="G11" s="71" t="s">
        <v>60</v>
      </c>
    </row>
    <row r="12" spans="2:7" x14ac:dyDescent="0.25">
      <c r="B12" t="s">
        <v>33</v>
      </c>
      <c r="D12" t="s">
        <v>42</v>
      </c>
    </row>
    <row r="13" spans="2:7" x14ac:dyDescent="0.25">
      <c r="B13" t="s">
        <v>34</v>
      </c>
      <c r="D13" t="s">
        <v>43</v>
      </c>
    </row>
    <row r="14" spans="2:7" x14ac:dyDescent="0.25">
      <c r="B14" t="s">
        <v>64</v>
      </c>
      <c r="D14" t="s">
        <v>45</v>
      </c>
    </row>
    <row r="15" spans="2:7" x14ac:dyDescent="0.25">
      <c r="B15" t="s">
        <v>65</v>
      </c>
      <c r="D15" t="s">
        <v>46</v>
      </c>
    </row>
    <row r="16" spans="2:7" x14ac:dyDescent="0.25">
      <c r="D16" t="s">
        <v>47</v>
      </c>
    </row>
    <row r="17" spans="4:7" x14ac:dyDescent="0.25">
      <c r="D17" t="s">
        <v>44</v>
      </c>
    </row>
    <row r="18" spans="4:7" x14ac:dyDescent="0.25">
      <c r="F18" s="25"/>
      <c r="G18" s="25"/>
    </row>
    <row r="19" spans="4:7" x14ac:dyDescent="0.25">
      <c r="F19" s="24"/>
      <c r="G19" s="24"/>
    </row>
    <row r="20" spans="4:7" x14ac:dyDescent="0.25">
      <c r="F20" s="24"/>
      <c r="G20" s="24"/>
    </row>
    <row r="21" spans="4:7" x14ac:dyDescent="0.25">
      <c r="F21" s="24"/>
      <c r="G21" s="24"/>
    </row>
    <row r="22" spans="4:7" x14ac:dyDescent="0.25">
      <c r="F22" s="24"/>
      <c r="G22" s="24"/>
    </row>
    <row r="23" spans="4:7" x14ac:dyDescent="0.25">
      <c r="F23" s="24"/>
      <c r="G23" s="24"/>
    </row>
    <row r="24" spans="4:7" x14ac:dyDescent="0.25">
      <c r="F24" s="24"/>
      <c r="G24" s="24"/>
    </row>
    <row r="25" spans="4:7" x14ac:dyDescent="0.25">
      <c r="F25" s="24"/>
      <c r="G25" s="24"/>
    </row>
    <row r="26" spans="4:7" x14ac:dyDescent="0.25">
      <c r="F26" s="24"/>
      <c r="G26" s="24"/>
    </row>
    <row r="27" spans="4:7" x14ac:dyDescent="0.25">
      <c r="F27" s="24"/>
      <c r="G27" s="24"/>
    </row>
    <row r="28" spans="4:7" x14ac:dyDescent="0.25">
      <c r="F28" s="24"/>
      <c r="G28" s="24"/>
    </row>
    <row r="29" spans="4:7" x14ac:dyDescent="0.25">
      <c r="F29" s="24"/>
      <c r="G29" s="24"/>
    </row>
    <row r="30" spans="4:7" x14ac:dyDescent="0.25">
      <c r="F30" s="24"/>
      <c r="G30" s="24"/>
    </row>
    <row r="31" spans="4:7" x14ac:dyDescent="0.25">
      <c r="F31" s="24"/>
      <c r="G31" s="24"/>
    </row>
    <row r="32" spans="4:7" x14ac:dyDescent="0.25">
      <c r="F32" s="24"/>
      <c r="G32" s="24"/>
    </row>
    <row r="33" spans="2:7" x14ac:dyDescent="0.25">
      <c r="F33" s="24"/>
      <c r="G33" s="24"/>
    </row>
    <row r="34" spans="2:7" x14ac:dyDescent="0.25">
      <c r="F34" s="24"/>
      <c r="G34" s="24"/>
    </row>
    <row r="35" spans="2:7" x14ac:dyDescent="0.25">
      <c r="F35" s="24"/>
      <c r="G35" s="24"/>
    </row>
    <row r="36" spans="2:7" x14ac:dyDescent="0.25">
      <c r="F36" s="24"/>
      <c r="G36" s="24"/>
    </row>
    <row r="37" spans="2:7" x14ac:dyDescent="0.25">
      <c r="F37" s="24"/>
      <c r="G37" s="24"/>
    </row>
    <row r="38" spans="2:7" x14ac:dyDescent="0.25">
      <c r="F38" s="24"/>
      <c r="G38" s="24"/>
    </row>
    <row r="39" spans="2:7" x14ac:dyDescent="0.25">
      <c r="F39" s="24"/>
      <c r="G39" s="24"/>
    </row>
    <row r="40" spans="2:7" x14ac:dyDescent="0.25">
      <c r="B40" s="94" t="s">
        <v>66</v>
      </c>
      <c r="C40" s="94"/>
      <c r="D40" s="94"/>
      <c r="E40" s="94"/>
      <c r="F40" s="94"/>
      <c r="G40" s="94"/>
    </row>
    <row r="41" spans="2:7" x14ac:dyDescent="0.25">
      <c r="B41" s="4"/>
      <c r="D41" s="4"/>
      <c r="F41" s="4"/>
      <c r="G41" s="4"/>
    </row>
    <row r="42" spans="2:7" x14ac:dyDescent="0.25">
      <c r="B42" s="4"/>
      <c r="D42" s="4"/>
      <c r="F42" s="4"/>
      <c r="G42" s="4"/>
    </row>
    <row r="43" spans="2:7" x14ac:dyDescent="0.25">
      <c r="B43" s="4"/>
      <c r="D43" s="4"/>
      <c r="F43" s="4"/>
      <c r="G43" s="4"/>
    </row>
    <row r="44" spans="2:7" x14ac:dyDescent="0.25">
      <c r="B44" s="4"/>
      <c r="D44" s="4"/>
      <c r="F44" s="4"/>
      <c r="G44" s="4"/>
    </row>
    <row r="45" spans="2:7" x14ac:dyDescent="0.25">
      <c r="B45" s="4"/>
      <c r="D45" s="4"/>
      <c r="F45" s="4"/>
      <c r="G45" s="4"/>
    </row>
    <row r="46" spans="2:7" x14ac:dyDescent="0.25">
      <c r="B46" s="4"/>
      <c r="D46" s="4"/>
      <c r="F46" s="4"/>
      <c r="G46" s="4"/>
    </row>
    <row r="47" spans="2:7" x14ac:dyDescent="0.25">
      <c r="B47" s="4"/>
      <c r="D47" s="4"/>
      <c r="F47" s="4"/>
      <c r="G47" s="4"/>
    </row>
    <row r="48" spans="2:7" x14ac:dyDescent="0.25">
      <c r="B48" s="4"/>
      <c r="D48" s="4"/>
      <c r="F48" s="4"/>
      <c r="G48" s="4"/>
    </row>
    <row r="49" spans="2:7" x14ac:dyDescent="0.25">
      <c r="B49" s="4"/>
      <c r="D49" s="4"/>
      <c r="F49" s="4"/>
      <c r="G49" s="4"/>
    </row>
    <row r="50" spans="2:7" x14ac:dyDescent="0.25">
      <c r="B50" s="4"/>
      <c r="D50" s="4"/>
      <c r="F50" s="4"/>
      <c r="G50" s="4"/>
    </row>
    <row r="51" spans="2:7" x14ac:dyDescent="0.25">
      <c r="B51" s="4"/>
      <c r="D51" s="4"/>
      <c r="F51" s="4"/>
      <c r="G51" s="4"/>
    </row>
    <row r="52" spans="2:7" x14ac:dyDescent="0.25">
      <c r="B52" s="4"/>
      <c r="D52" s="4"/>
      <c r="F52" s="4"/>
      <c r="G52" s="4"/>
    </row>
    <row r="53" spans="2:7" x14ac:dyDescent="0.25">
      <c r="B53" s="4"/>
      <c r="D53" s="4"/>
      <c r="F53" s="4"/>
      <c r="G53" s="4"/>
    </row>
    <row r="54" spans="2:7" x14ac:dyDescent="0.25">
      <c r="B54" s="4"/>
      <c r="D54" s="4"/>
      <c r="F54" s="4"/>
      <c r="G54" s="4"/>
    </row>
    <row r="55" spans="2:7" x14ac:dyDescent="0.25">
      <c r="B55" s="4"/>
      <c r="D55" s="4"/>
      <c r="F55" s="4"/>
      <c r="G55" s="4"/>
    </row>
    <row r="56" spans="2:7" x14ac:dyDescent="0.25">
      <c r="B56" s="4"/>
      <c r="D56" s="4"/>
      <c r="F56" s="4"/>
      <c r="G56" s="4"/>
    </row>
    <row r="57" spans="2:7" x14ac:dyDescent="0.25">
      <c r="B57" s="4"/>
      <c r="D57" s="4"/>
      <c r="F57" s="4"/>
      <c r="G57" s="4"/>
    </row>
    <row r="58" spans="2:7" x14ac:dyDescent="0.25">
      <c r="B58" s="4"/>
      <c r="D58" s="4"/>
      <c r="F58" s="4"/>
      <c r="G58" s="4"/>
    </row>
    <row r="59" spans="2:7" x14ac:dyDescent="0.25">
      <c r="B59" s="4"/>
      <c r="D59" s="4"/>
      <c r="F59" s="4"/>
      <c r="G59" s="4"/>
    </row>
    <row r="60" spans="2:7" x14ac:dyDescent="0.25">
      <c r="B60" s="4"/>
      <c r="D60" s="4"/>
      <c r="F60" s="4"/>
      <c r="G60" s="4"/>
    </row>
    <row r="61" spans="2:7" x14ac:dyDescent="0.25">
      <c r="B61" s="4"/>
      <c r="D61" s="4"/>
      <c r="F61" s="4"/>
      <c r="G61" s="4"/>
    </row>
    <row r="62" spans="2:7" x14ac:dyDescent="0.25">
      <c r="B62" s="4"/>
      <c r="D62" s="4"/>
      <c r="F62" s="4"/>
      <c r="G62" s="4"/>
    </row>
    <row r="63" spans="2:7" x14ac:dyDescent="0.25">
      <c r="B63" s="4"/>
      <c r="D63" s="4"/>
      <c r="F63" s="4"/>
      <c r="G63" s="4"/>
    </row>
    <row r="64" spans="2:7" x14ac:dyDescent="0.25">
      <c r="B64" s="4"/>
      <c r="D64" s="4"/>
      <c r="F64" s="4"/>
      <c r="G64" s="4"/>
    </row>
    <row r="65" spans="2:7" x14ac:dyDescent="0.25">
      <c r="B65" s="4"/>
      <c r="D65" s="4"/>
      <c r="F65" s="4"/>
      <c r="G65" s="4"/>
    </row>
    <row r="66" spans="2:7" x14ac:dyDescent="0.25">
      <c r="B66" s="4"/>
      <c r="D66" s="4"/>
      <c r="F66" s="4"/>
      <c r="G66" s="4"/>
    </row>
    <row r="67" spans="2:7" x14ac:dyDescent="0.25">
      <c r="B67" s="4"/>
      <c r="D67" s="4"/>
      <c r="F67" s="4"/>
      <c r="G67" s="4"/>
    </row>
    <row r="68" spans="2:7" x14ac:dyDescent="0.25">
      <c r="B68" s="4"/>
      <c r="D68" s="4"/>
      <c r="F68" s="4"/>
      <c r="G68" s="4"/>
    </row>
    <row r="69" spans="2:7" x14ac:dyDescent="0.25">
      <c r="B69" s="4"/>
      <c r="D69" s="4"/>
      <c r="F69" s="4"/>
      <c r="G69" s="4"/>
    </row>
    <row r="70" spans="2:7" x14ac:dyDescent="0.25">
      <c r="B70" s="4"/>
      <c r="D70" s="4"/>
      <c r="F70" s="4"/>
      <c r="G70" s="4"/>
    </row>
    <row r="71" spans="2:7" x14ac:dyDescent="0.25">
      <c r="B71" s="4"/>
      <c r="D71" s="4"/>
      <c r="F71" s="4"/>
      <c r="G71" s="4"/>
    </row>
    <row r="72" spans="2:7" x14ac:dyDescent="0.25">
      <c r="B72" s="4"/>
      <c r="D72" s="4"/>
      <c r="F72" s="4"/>
      <c r="G72" s="4"/>
    </row>
    <row r="73" spans="2:7" x14ac:dyDescent="0.25">
      <c r="B73" s="4"/>
      <c r="D73" s="4"/>
      <c r="F73" s="4"/>
      <c r="G73" s="4"/>
    </row>
    <row r="74" spans="2:7" x14ac:dyDescent="0.25">
      <c r="B74" s="4"/>
      <c r="D74" s="4"/>
      <c r="F74" s="4"/>
      <c r="G74" s="4"/>
    </row>
    <row r="75" spans="2:7" x14ac:dyDescent="0.25">
      <c r="B75" s="4"/>
      <c r="D75" s="4"/>
      <c r="F75" s="4"/>
      <c r="G75" s="4"/>
    </row>
    <row r="76" spans="2:7" x14ac:dyDescent="0.25">
      <c r="B76" s="4"/>
      <c r="D76" s="4"/>
      <c r="F76" s="4"/>
      <c r="G76" s="4"/>
    </row>
    <row r="77" spans="2:7" x14ac:dyDescent="0.25">
      <c r="B77" s="4"/>
      <c r="D77" s="4"/>
      <c r="F77" s="4"/>
      <c r="G77" s="4"/>
    </row>
    <row r="78" spans="2:7" x14ac:dyDescent="0.25">
      <c r="B78" s="4"/>
      <c r="D78" s="4"/>
      <c r="F78" s="4"/>
      <c r="G78" s="4"/>
    </row>
    <row r="79" spans="2:7" x14ac:dyDescent="0.25">
      <c r="B79" s="4"/>
      <c r="D79" s="4"/>
      <c r="F79" s="4"/>
      <c r="G79" s="4"/>
    </row>
    <row r="80" spans="2:7" x14ac:dyDescent="0.25">
      <c r="B80" s="4"/>
      <c r="D80" s="4"/>
      <c r="F80" s="4"/>
      <c r="G80" s="4"/>
    </row>
    <row r="81" spans="2:7" x14ac:dyDescent="0.25">
      <c r="B81" s="4"/>
      <c r="D81" s="4"/>
      <c r="F81" s="4"/>
      <c r="G81" s="4"/>
    </row>
    <row r="82" spans="2:7" x14ac:dyDescent="0.25">
      <c r="B82" s="4"/>
      <c r="D82" s="4"/>
      <c r="F82" s="4"/>
      <c r="G82" s="4"/>
    </row>
    <row r="83" spans="2:7" x14ac:dyDescent="0.25">
      <c r="B83" s="4"/>
      <c r="D83" s="4"/>
      <c r="F83" s="4"/>
      <c r="G83" s="4"/>
    </row>
    <row r="84" spans="2:7" x14ac:dyDescent="0.25">
      <c r="B84" s="4"/>
      <c r="D84" s="4"/>
      <c r="F84" s="4"/>
      <c r="G84" s="4"/>
    </row>
    <row r="85" spans="2:7" x14ac:dyDescent="0.25">
      <c r="B85" s="4"/>
      <c r="D85" s="4"/>
      <c r="F85" s="4"/>
      <c r="G85" s="4"/>
    </row>
    <row r="86" spans="2:7" x14ac:dyDescent="0.25">
      <c r="B86" s="4"/>
      <c r="D86" s="4"/>
      <c r="F86" s="4"/>
      <c r="G86" s="4"/>
    </row>
    <row r="87" spans="2:7" x14ac:dyDescent="0.25">
      <c r="B87" s="4"/>
      <c r="D87" s="4"/>
      <c r="F87" s="4"/>
      <c r="G87" s="4"/>
    </row>
    <row r="88" spans="2:7" x14ac:dyDescent="0.25">
      <c r="B88" s="4"/>
      <c r="D88" s="4"/>
      <c r="F88" s="4"/>
      <c r="G88" s="4"/>
    </row>
    <row r="89" spans="2:7" x14ac:dyDescent="0.25">
      <c r="B89" s="4"/>
      <c r="D89" s="4"/>
      <c r="F89" s="4"/>
      <c r="G89" s="4"/>
    </row>
    <row r="90" spans="2:7" x14ac:dyDescent="0.25">
      <c r="B90" s="4"/>
      <c r="D90" s="4"/>
      <c r="F90" s="4"/>
      <c r="G90" s="4"/>
    </row>
    <row r="91" spans="2:7" x14ac:dyDescent="0.25">
      <c r="B91" s="4"/>
      <c r="D91" s="4"/>
      <c r="F91" s="4"/>
      <c r="G91" s="4"/>
    </row>
    <row r="92" spans="2:7" x14ac:dyDescent="0.25">
      <c r="B92" s="4"/>
      <c r="D92" s="4"/>
      <c r="F92" s="4"/>
      <c r="G92" s="4"/>
    </row>
    <row r="93" spans="2:7" x14ac:dyDescent="0.25">
      <c r="B93" s="4"/>
      <c r="D93" s="4"/>
      <c r="F93" s="4"/>
      <c r="G93" s="4"/>
    </row>
    <row r="94" spans="2:7" x14ac:dyDescent="0.25">
      <c r="B94" s="4"/>
      <c r="D94" s="4"/>
      <c r="F94" s="4"/>
      <c r="G94" s="4"/>
    </row>
    <row r="95" spans="2:7" x14ac:dyDescent="0.25">
      <c r="B95" s="4"/>
      <c r="D95" s="4"/>
      <c r="F95" s="4"/>
      <c r="G95" s="4"/>
    </row>
    <row r="96" spans="2:7" x14ac:dyDescent="0.25">
      <c r="B96" s="4"/>
      <c r="D96" s="4"/>
      <c r="F96" s="4"/>
      <c r="G96" s="4"/>
    </row>
    <row r="97" spans="2:7" x14ac:dyDescent="0.25">
      <c r="B97" s="4"/>
      <c r="D97" s="4"/>
      <c r="F97" s="4"/>
      <c r="G97" s="4"/>
    </row>
    <row r="98" spans="2:7" x14ac:dyDescent="0.25">
      <c r="B98" s="4"/>
      <c r="D98" s="4"/>
      <c r="F98" s="4"/>
      <c r="G98" s="4"/>
    </row>
    <row r="99" spans="2:7" x14ac:dyDescent="0.25">
      <c r="B99" s="4"/>
      <c r="D99" s="4"/>
      <c r="F99" s="4"/>
      <c r="G99" s="4"/>
    </row>
    <row r="100" spans="2:7" x14ac:dyDescent="0.25">
      <c r="B100" s="4"/>
      <c r="D100" s="4"/>
      <c r="F100" s="4"/>
      <c r="G100" s="4"/>
    </row>
    <row r="101" spans="2:7" x14ac:dyDescent="0.25">
      <c r="B101" s="4"/>
      <c r="D101" s="4"/>
      <c r="F101" s="4"/>
      <c r="G101" s="4"/>
    </row>
    <row r="102" spans="2:7" x14ac:dyDescent="0.25">
      <c r="B102" s="4"/>
      <c r="D102" s="4"/>
      <c r="F102" s="4"/>
      <c r="G102" s="4"/>
    </row>
    <row r="103" spans="2:7" x14ac:dyDescent="0.25">
      <c r="B103" s="4"/>
      <c r="D103" s="4"/>
      <c r="F103" s="4"/>
      <c r="G103" s="4"/>
    </row>
    <row r="104" spans="2:7" x14ac:dyDescent="0.25">
      <c r="B104" s="4"/>
      <c r="D104" s="4"/>
      <c r="F104" s="4"/>
      <c r="G104" s="4"/>
    </row>
    <row r="105" spans="2:7" x14ac:dyDescent="0.25">
      <c r="B105" s="4"/>
      <c r="D105" s="4"/>
      <c r="F105" s="4"/>
      <c r="G105" s="4"/>
    </row>
    <row r="106" spans="2:7" x14ac:dyDescent="0.25">
      <c r="B106" s="4"/>
      <c r="D106" s="4"/>
      <c r="F106" s="4"/>
      <c r="G106" s="4"/>
    </row>
    <row r="107" spans="2:7" x14ac:dyDescent="0.25">
      <c r="B107" s="4"/>
      <c r="D107" s="4"/>
      <c r="F107" s="4"/>
      <c r="G107" s="4"/>
    </row>
    <row r="108" spans="2:7" x14ac:dyDescent="0.25">
      <c r="B108" s="4"/>
      <c r="D108" s="4"/>
      <c r="F108" s="4"/>
      <c r="G108" s="4"/>
    </row>
    <row r="109" spans="2:7" x14ac:dyDescent="0.25">
      <c r="B109" s="4"/>
      <c r="D109" s="4"/>
      <c r="F109" s="4"/>
      <c r="G109" s="4"/>
    </row>
    <row r="110" spans="2:7" x14ac:dyDescent="0.25">
      <c r="B110" s="4"/>
      <c r="D110" s="4"/>
      <c r="F110" s="4"/>
      <c r="G110" s="4"/>
    </row>
    <row r="111" spans="2:7" x14ac:dyDescent="0.25">
      <c r="B111" s="4"/>
      <c r="D111" s="4"/>
      <c r="F111" s="4"/>
      <c r="G111" s="4"/>
    </row>
    <row r="112" spans="2:7" x14ac:dyDescent="0.25">
      <c r="B112" s="4"/>
      <c r="D112" s="4"/>
      <c r="F112" s="4"/>
      <c r="G112" s="4"/>
    </row>
    <row r="113" spans="2:7" x14ac:dyDescent="0.25">
      <c r="B113" s="4"/>
      <c r="D113" s="4"/>
      <c r="F113" s="4"/>
      <c r="G113" s="4"/>
    </row>
    <row r="114" spans="2:7" x14ac:dyDescent="0.25">
      <c r="B114" s="4"/>
      <c r="D114" s="4"/>
      <c r="F114" s="4"/>
      <c r="G114" s="4"/>
    </row>
    <row r="115" spans="2:7" x14ac:dyDescent="0.25">
      <c r="B115" s="4"/>
      <c r="D115" s="4"/>
      <c r="F115" s="4"/>
      <c r="G115" s="4"/>
    </row>
    <row r="116" spans="2:7" x14ac:dyDescent="0.25">
      <c r="B116" s="4"/>
      <c r="D116" s="4"/>
      <c r="F116" s="4"/>
      <c r="G116" s="4"/>
    </row>
    <row r="117" spans="2:7" x14ac:dyDescent="0.25">
      <c r="B117" s="4"/>
      <c r="D117" s="4"/>
      <c r="F117" s="4"/>
      <c r="G117" s="4"/>
    </row>
  </sheetData>
  <mergeCells count="2">
    <mergeCell ref="F5:G5"/>
    <mergeCell ref="B40:G40"/>
  </mergeCells>
  <phoneticPr fontId="25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/>
  <dimension ref="A1:M1606"/>
  <sheetViews>
    <sheetView workbookViewId="0">
      <selection activeCell="D13" sqref="D13"/>
    </sheetView>
  </sheetViews>
  <sheetFormatPr defaultRowHeight="20.100000000000001" customHeight="1" x14ac:dyDescent="0.25"/>
  <cols>
    <col min="1" max="1" width="10.7109375" style="170" customWidth="1"/>
    <col min="2" max="2" width="28" style="159" customWidth="1"/>
    <col min="3" max="3" width="14.5703125" style="170" customWidth="1"/>
    <col min="4" max="4" width="28.85546875" style="159" customWidth="1"/>
    <col min="5" max="5" width="26" style="159" customWidth="1"/>
    <col min="6" max="6" width="11.85546875" style="170" customWidth="1"/>
    <col min="7" max="7" width="26.28515625" style="159" customWidth="1"/>
    <col min="8" max="8" width="7" style="159" customWidth="1"/>
    <col min="9" max="9" width="21" style="159" customWidth="1"/>
    <col min="10" max="10" width="6.7109375" style="159" customWidth="1"/>
    <col min="11" max="11" width="12.5703125" style="159" customWidth="1"/>
    <col min="12" max="12" width="15" style="159" customWidth="1"/>
    <col min="13" max="13" width="17" style="159" customWidth="1"/>
    <col min="14" max="16384" width="9.140625" style="159"/>
  </cols>
  <sheetData>
    <row r="1" spans="1:13" ht="24" customHeight="1" x14ac:dyDescent="0.25">
      <c r="A1" s="157" t="s">
        <v>111</v>
      </c>
      <c r="B1" s="157"/>
      <c r="C1" s="157"/>
      <c r="D1" s="157"/>
      <c r="E1" s="157"/>
      <c r="F1" s="158"/>
      <c r="G1" s="158"/>
      <c r="H1" s="158"/>
      <c r="I1" s="158"/>
      <c r="J1" s="158"/>
      <c r="K1" s="158"/>
      <c r="L1" s="158"/>
      <c r="M1" s="158"/>
    </row>
    <row r="2" spans="1:13" ht="33.75" customHeight="1" x14ac:dyDescent="0.25">
      <c r="A2" s="160" t="s">
        <v>25</v>
      </c>
      <c r="B2" s="161" t="s">
        <v>24</v>
      </c>
      <c r="C2" s="160" t="s">
        <v>1</v>
      </c>
      <c r="D2" s="161" t="s">
        <v>4</v>
      </c>
      <c r="E2" s="161" t="s">
        <v>2</v>
      </c>
      <c r="F2" s="160" t="s">
        <v>5</v>
      </c>
      <c r="G2" s="161" t="s">
        <v>3</v>
      </c>
      <c r="H2" s="161" t="s">
        <v>11</v>
      </c>
      <c r="I2" s="162" t="s">
        <v>48</v>
      </c>
      <c r="J2" s="161" t="s">
        <v>6</v>
      </c>
      <c r="K2" s="161" t="s">
        <v>23</v>
      </c>
      <c r="L2" s="161" t="s">
        <v>7</v>
      </c>
      <c r="M2" s="161" t="s">
        <v>8</v>
      </c>
    </row>
    <row r="3" spans="1:13" ht="20.100000000000001" customHeight="1" x14ac:dyDescent="0.25">
      <c r="A3" s="163">
        <v>1</v>
      </c>
      <c r="B3" s="164" t="s">
        <v>77</v>
      </c>
      <c r="C3" s="165" t="s">
        <v>9</v>
      </c>
      <c r="D3" s="166" t="s">
        <v>10</v>
      </c>
      <c r="E3" s="164" t="s">
        <v>22</v>
      </c>
      <c r="F3" s="165">
        <v>21223000</v>
      </c>
      <c r="G3" s="167" t="s">
        <v>108</v>
      </c>
      <c r="H3" s="164" t="s">
        <v>110</v>
      </c>
      <c r="I3" s="168" t="s">
        <v>50</v>
      </c>
      <c r="J3" s="163" t="s">
        <v>12</v>
      </c>
      <c r="K3" s="169">
        <v>41325</v>
      </c>
      <c r="L3" s="164">
        <v>2434588900</v>
      </c>
      <c r="M3" s="164">
        <v>12354678909</v>
      </c>
    </row>
    <row r="4" spans="1:13" ht="20.100000000000001" customHeight="1" x14ac:dyDescent="0.25">
      <c r="A4" s="163">
        <v>2</v>
      </c>
      <c r="B4" s="164" t="s">
        <v>78</v>
      </c>
      <c r="C4" s="165">
        <v>21999889990</v>
      </c>
      <c r="D4" s="164"/>
      <c r="E4" s="164" t="s">
        <v>118</v>
      </c>
      <c r="F4" s="165">
        <v>220980999</v>
      </c>
      <c r="G4" s="167" t="s">
        <v>106</v>
      </c>
      <c r="H4" s="164" t="s">
        <v>109</v>
      </c>
      <c r="I4" s="168" t="s">
        <v>53</v>
      </c>
      <c r="J4" s="163"/>
      <c r="K4" s="169"/>
      <c r="L4" s="164"/>
      <c r="M4" s="164"/>
    </row>
    <row r="5" spans="1:13" ht="20.100000000000001" customHeight="1" x14ac:dyDescent="0.25">
      <c r="A5" s="163">
        <v>3</v>
      </c>
      <c r="B5" s="164" t="s">
        <v>75</v>
      </c>
      <c r="C5" s="165"/>
      <c r="D5" s="164"/>
      <c r="E5" s="164"/>
      <c r="F5" s="165">
        <v>31444999</v>
      </c>
      <c r="G5" s="167" t="s">
        <v>107</v>
      </c>
      <c r="H5" s="164" t="s">
        <v>17</v>
      </c>
      <c r="I5" s="168" t="s">
        <v>54</v>
      </c>
      <c r="J5" s="163"/>
      <c r="K5" s="169"/>
      <c r="L5" s="164"/>
      <c r="M5" s="164"/>
    </row>
    <row r="6" spans="1:13" ht="20.100000000000001" customHeight="1" x14ac:dyDescent="0.25">
      <c r="A6" s="163">
        <v>4</v>
      </c>
      <c r="B6" s="164" t="s">
        <v>76</v>
      </c>
      <c r="C6" s="165"/>
      <c r="D6" s="164"/>
      <c r="E6" s="164"/>
      <c r="F6" s="165"/>
      <c r="G6" s="167"/>
      <c r="H6" s="164"/>
      <c r="I6" s="168" t="s">
        <v>52</v>
      </c>
      <c r="J6" s="163"/>
      <c r="K6" s="169"/>
      <c r="L6" s="164"/>
      <c r="M6" s="164"/>
    </row>
    <row r="7" spans="1:13" ht="20.100000000000001" customHeight="1" x14ac:dyDescent="0.25">
      <c r="A7" s="163">
        <v>5</v>
      </c>
      <c r="B7" s="164"/>
      <c r="C7" s="165"/>
      <c r="D7" s="164"/>
      <c r="E7" s="164"/>
      <c r="F7" s="165"/>
      <c r="G7" s="167"/>
      <c r="H7" s="164"/>
      <c r="I7" s="168"/>
      <c r="J7" s="163"/>
      <c r="K7" s="169"/>
      <c r="L7" s="164"/>
      <c r="M7" s="164"/>
    </row>
    <row r="8" spans="1:13" s="177" customFormat="1" ht="20.100000000000001" customHeight="1" x14ac:dyDescent="0.25">
      <c r="A8" s="171">
        <v>6</v>
      </c>
      <c r="B8" s="172"/>
      <c r="C8" s="173"/>
      <c r="D8" s="172"/>
      <c r="E8" s="172"/>
      <c r="F8" s="173"/>
      <c r="G8" s="174"/>
      <c r="H8" s="172"/>
      <c r="I8" s="175"/>
      <c r="J8" s="171"/>
      <c r="K8" s="176"/>
      <c r="L8" s="172"/>
      <c r="M8" s="172"/>
    </row>
    <row r="9" spans="1:13" s="177" customFormat="1" ht="20.100000000000001" customHeight="1" x14ac:dyDescent="0.25">
      <c r="A9" s="193">
        <v>7</v>
      </c>
      <c r="B9" s="179" t="s">
        <v>115</v>
      </c>
      <c r="C9" s="180"/>
      <c r="D9" s="213" t="s">
        <v>113</v>
      </c>
      <c r="E9" s="181"/>
      <c r="F9" s="182"/>
      <c r="G9" s="183"/>
      <c r="H9" s="184"/>
      <c r="I9" s="181"/>
      <c r="J9" s="185"/>
      <c r="K9" s="186"/>
      <c r="L9" s="181"/>
      <c r="M9" s="181"/>
    </row>
    <row r="10" spans="1:13" s="177" customFormat="1" ht="20.100000000000001" customHeight="1" x14ac:dyDescent="0.25">
      <c r="A10" s="190"/>
      <c r="B10" s="187" t="s">
        <v>114</v>
      </c>
      <c r="C10" s="192"/>
      <c r="D10" s="187"/>
      <c r="E10" s="187"/>
      <c r="F10" s="188"/>
      <c r="G10" s="189"/>
      <c r="H10" s="187"/>
      <c r="I10" s="187"/>
      <c r="J10" s="190"/>
      <c r="K10" s="191"/>
      <c r="L10" s="187"/>
      <c r="M10" s="187"/>
    </row>
    <row r="11" spans="1:13" s="177" customFormat="1" ht="20.100000000000001" customHeight="1" x14ac:dyDescent="0.25">
      <c r="A11" s="178"/>
      <c r="C11" s="178"/>
      <c r="F11" s="178"/>
    </row>
    <row r="12" spans="1:13" s="177" customFormat="1" ht="20.100000000000001" customHeight="1" x14ac:dyDescent="0.25">
      <c r="A12" s="178"/>
      <c r="C12" s="178"/>
      <c r="F12" s="178"/>
    </row>
    <row r="13" spans="1:13" s="177" customFormat="1" ht="20.100000000000001" customHeight="1" x14ac:dyDescent="0.25">
      <c r="A13" s="178"/>
      <c r="C13" s="178"/>
      <c r="F13" s="178"/>
    </row>
    <row r="14" spans="1:13" s="177" customFormat="1" ht="20.100000000000001" customHeight="1" x14ac:dyDescent="0.25">
      <c r="A14" s="178"/>
      <c r="C14" s="178"/>
      <c r="F14" s="178"/>
    </row>
    <row r="15" spans="1:13" s="177" customFormat="1" ht="20.100000000000001" customHeight="1" x14ac:dyDescent="0.25">
      <c r="A15" s="178"/>
      <c r="C15" s="178"/>
      <c r="F15" s="178"/>
    </row>
    <row r="16" spans="1:13" s="177" customFormat="1" ht="20.100000000000001" customHeight="1" x14ac:dyDescent="0.25">
      <c r="A16" s="178"/>
      <c r="C16" s="178"/>
      <c r="F16" s="178"/>
    </row>
    <row r="17" spans="1:6" s="177" customFormat="1" ht="20.100000000000001" customHeight="1" x14ac:dyDescent="0.25">
      <c r="A17" s="178"/>
      <c r="C17" s="178"/>
      <c r="F17" s="178"/>
    </row>
    <row r="18" spans="1:6" s="177" customFormat="1" ht="20.100000000000001" customHeight="1" x14ac:dyDescent="0.25">
      <c r="A18" s="178"/>
      <c r="C18" s="178"/>
      <c r="F18" s="178"/>
    </row>
    <row r="19" spans="1:6" s="177" customFormat="1" ht="20.100000000000001" customHeight="1" x14ac:dyDescent="0.25">
      <c r="A19" s="178"/>
      <c r="C19" s="178"/>
      <c r="F19" s="178"/>
    </row>
    <row r="20" spans="1:6" s="177" customFormat="1" ht="20.100000000000001" customHeight="1" x14ac:dyDescent="0.25">
      <c r="A20" s="178"/>
      <c r="C20" s="178"/>
      <c r="F20" s="178"/>
    </row>
    <row r="21" spans="1:6" s="177" customFormat="1" ht="20.100000000000001" customHeight="1" x14ac:dyDescent="0.25">
      <c r="A21" s="178"/>
      <c r="C21" s="178"/>
      <c r="F21" s="178"/>
    </row>
    <row r="22" spans="1:6" s="177" customFormat="1" ht="20.100000000000001" customHeight="1" x14ac:dyDescent="0.25">
      <c r="A22" s="178"/>
      <c r="C22" s="178"/>
      <c r="F22" s="178"/>
    </row>
    <row r="23" spans="1:6" s="177" customFormat="1" ht="20.100000000000001" customHeight="1" x14ac:dyDescent="0.25">
      <c r="A23" s="178"/>
      <c r="C23" s="178"/>
      <c r="F23" s="178"/>
    </row>
    <row r="24" spans="1:6" s="177" customFormat="1" ht="20.100000000000001" customHeight="1" x14ac:dyDescent="0.25">
      <c r="A24" s="178"/>
      <c r="C24" s="178"/>
      <c r="F24" s="178"/>
    </row>
    <row r="25" spans="1:6" s="177" customFormat="1" ht="20.100000000000001" customHeight="1" x14ac:dyDescent="0.25">
      <c r="A25" s="178"/>
      <c r="C25" s="178"/>
      <c r="F25" s="178"/>
    </row>
    <row r="26" spans="1:6" s="177" customFormat="1" ht="20.100000000000001" customHeight="1" x14ac:dyDescent="0.25">
      <c r="A26" s="178"/>
      <c r="C26" s="178"/>
      <c r="F26" s="178"/>
    </row>
    <row r="27" spans="1:6" s="177" customFormat="1" ht="20.100000000000001" customHeight="1" x14ac:dyDescent="0.25">
      <c r="A27" s="178"/>
      <c r="C27" s="178"/>
      <c r="F27" s="178"/>
    </row>
    <row r="28" spans="1:6" s="177" customFormat="1" ht="20.100000000000001" customHeight="1" x14ac:dyDescent="0.25">
      <c r="A28" s="178"/>
      <c r="C28" s="178"/>
      <c r="F28" s="178"/>
    </row>
    <row r="29" spans="1:6" s="177" customFormat="1" ht="20.100000000000001" customHeight="1" x14ac:dyDescent="0.25">
      <c r="A29" s="178"/>
      <c r="C29" s="178"/>
      <c r="F29" s="178"/>
    </row>
    <row r="30" spans="1:6" s="177" customFormat="1" ht="20.100000000000001" customHeight="1" x14ac:dyDescent="0.25">
      <c r="A30" s="178"/>
      <c r="C30" s="178"/>
      <c r="F30" s="178"/>
    </row>
    <row r="31" spans="1:6" s="177" customFormat="1" ht="20.100000000000001" customHeight="1" x14ac:dyDescent="0.25">
      <c r="A31" s="178"/>
      <c r="C31" s="178"/>
      <c r="F31" s="178"/>
    </row>
    <row r="32" spans="1:6" s="177" customFormat="1" ht="20.100000000000001" customHeight="1" x14ac:dyDescent="0.25">
      <c r="A32" s="178"/>
      <c r="C32" s="178"/>
      <c r="F32" s="178"/>
    </row>
    <row r="33" spans="1:6" s="177" customFormat="1" ht="20.100000000000001" customHeight="1" x14ac:dyDescent="0.25">
      <c r="A33" s="178"/>
      <c r="C33" s="178"/>
      <c r="F33" s="178"/>
    </row>
    <row r="34" spans="1:6" s="177" customFormat="1" ht="20.100000000000001" customHeight="1" x14ac:dyDescent="0.25">
      <c r="A34" s="178"/>
      <c r="C34" s="178"/>
      <c r="F34" s="178"/>
    </row>
    <row r="35" spans="1:6" s="177" customFormat="1" ht="20.100000000000001" customHeight="1" x14ac:dyDescent="0.25">
      <c r="A35" s="178"/>
      <c r="C35" s="178"/>
      <c r="F35" s="178"/>
    </row>
    <row r="36" spans="1:6" s="177" customFormat="1" ht="20.100000000000001" customHeight="1" x14ac:dyDescent="0.25">
      <c r="A36" s="178"/>
      <c r="C36" s="178"/>
      <c r="F36" s="178"/>
    </row>
    <row r="37" spans="1:6" s="177" customFormat="1" ht="20.100000000000001" customHeight="1" x14ac:dyDescent="0.25">
      <c r="A37" s="178"/>
      <c r="C37" s="178"/>
      <c r="F37" s="178"/>
    </row>
    <row r="38" spans="1:6" s="177" customFormat="1" ht="20.100000000000001" customHeight="1" x14ac:dyDescent="0.25">
      <c r="A38" s="178"/>
      <c r="C38" s="178"/>
      <c r="F38" s="178"/>
    </row>
    <row r="39" spans="1:6" s="177" customFormat="1" ht="20.100000000000001" customHeight="1" x14ac:dyDescent="0.25">
      <c r="A39" s="178"/>
      <c r="C39" s="178"/>
      <c r="F39" s="178"/>
    </row>
    <row r="40" spans="1:6" s="177" customFormat="1" ht="20.100000000000001" customHeight="1" x14ac:dyDescent="0.25">
      <c r="A40" s="178"/>
      <c r="C40" s="178"/>
      <c r="F40" s="178"/>
    </row>
    <row r="41" spans="1:6" s="177" customFormat="1" ht="20.100000000000001" customHeight="1" x14ac:dyDescent="0.25">
      <c r="A41" s="178"/>
      <c r="C41" s="178"/>
      <c r="F41" s="178"/>
    </row>
    <row r="42" spans="1:6" s="177" customFormat="1" ht="20.100000000000001" customHeight="1" x14ac:dyDescent="0.25">
      <c r="A42" s="178"/>
      <c r="C42" s="178"/>
      <c r="F42" s="178"/>
    </row>
    <row r="43" spans="1:6" s="177" customFormat="1" ht="20.100000000000001" customHeight="1" x14ac:dyDescent="0.25">
      <c r="A43" s="178"/>
      <c r="C43" s="178"/>
      <c r="F43" s="178"/>
    </row>
    <row r="44" spans="1:6" s="177" customFormat="1" ht="20.100000000000001" customHeight="1" x14ac:dyDescent="0.25">
      <c r="A44" s="178"/>
      <c r="C44" s="178"/>
      <c r="F44" s="178"/>
    </row>
    <row r="45" spans="1:6" s="177" customFormat="1" ht="20.100000000000001" customHeight="1" x14ac:dyDescent="0.25">
      <c r="A45" s="178"/>
      <c r="C45" s="178"/>
      <c r="F45" s="178"/>
    </row>
    <row r="46" spans="1:6" s="177" customFormat="1" ht="20.100000000000001" customHeight="1" x14ac:dyDescent="0.25">
      <c r="A46" s="178"/>
      <c r="C46" s="178"/>
      <c r="F46" s="178"/>
    </row>
    <row r="47" spans="1:6" s="177" customFormat="1" ht="20.100000000000001" customHeight="1" x14ac:dyDescent="0.25">
      <c r="A47" s="178"/>
      <c r="C47" s="178"/>
      <c r="F47" s="178"/>
    </row>
    <row r="48" spans="1:6" s="177" customFormat="1" ht="20.100000000000001" customHeight="1" x14ac:dyDescent="0.25">
      <c r="A48" s="178"/>
      <c r="C48" s="178"/>
      <c r="F48" s="178"/>
    </row>
    <row r="49" spans="1:6" s="177" customFormat="1" ht="20.100000000000001" customHeight="1" x14ac:dyDescent="0.25">
      <c r="A49" s="178"/>
      <c r="C49" s="178"/>
      <c r="F49" s="178"/>
    </row>
    <row r="50" spans="1:6" s="177" customFormat="1" ht="20.100000000000001" customHeight="1" x14ac:dyDescent="0.25">
      <c r="A50" s="178"/>
      <c r="C50" s="178"/>
      <c r="F50" s="178"/>
    </row>
    <row r="51" spans="1:6" s="177" customFormat="1" ht="20.100000000000001" customHeight="1" x14ac:dyDescent="0.25">
      <c r="A51" s="178"/>
      <c r="C51" s="178"/>
      <c r="F51" s="178"/>
    </row>
    <row r="52" spans="1:6" s="177" customFormat="1" ht="20.100000000000001" customHeight="1" x14ac:dyDescent="0.25">
      <c r="A52" s="178"/>
      <c r="C52" s="178"/>
      <c r="F52" s="178"/>
    </row>
    <row r="53" spans="1:6" s="177" customFormat="1" ht="20.100000000000001" customHeight="1" x14ac:dyDescent="0.25">
      <c r="A53" s="178"/>
      <c r="C53" s="178"/>
      <c r="F53" s="178"/>
    </row>
    <row r="54" spans="1:6" s="177" customFormat="1" ht="20.100000000000001" customHeight="1" x14ac:dyDescent="0.25">
      <c r="A54" s="178"/>
      <c r="C54" s="178"/>
      <c r="F54" s="178"/>
    </row>
    <row r="55" spans="1:6" s="177" customFormat="1" ht="20.100000000000001" customHeight="1" x14ac:dyDescent="0.25">
      <c r="A55" s="178"/>
      <c r="C55" s="178"/>
      <c r="F55" s="178"/>
    </row>
    <row r="56" spans="1:6" s="177" customFormat="1" ht="20.100000000000001" customHeight="1" x14ac:dyDescent="0.25">
      <c r="A56" s="178"/>
      <c r="C56" s="178"/>
      <c r="F56" s="178"/>
    </row>
    <row r="57" spans="1:6" s="177" customFormat="1" ht="20.100000000000001" customHeight="1" x14ac:dyDescent="0.25">
      <c r="A57" s="178"/>
      <c r="C57" s="178"/>
      <c r="F57" s="178"/>
    </row>
    <row r="58" spans="1:6" s="177" customFormat="1" ht="20.100000000000001" customHeight="1" x14ac:dyDescent="0.25">
      <c r="A58" s="178"/>
      <c r="C58" s="178"/>
      <c r="F58" s="178"/>
    </row>
    <row r="59" spans="1:6" s="177" customFormat="1" ht="20.100000000000001" customHeight="1" x14ac:dyDescent="0.25">
      <c r="A59" s="178"/>
      <c r="C59" s="178"/>
      <c r="F59" s="178"/>
    </row>
    <row r="60" spans="1:6" s="177" customFormat="1" ht="20.100000000000001" customHeight="1" x14ac:dyDescent="0.25">
      <c r="A60" s="178"/>
      <c r="C60" s="178"/>
      <c r="F60" s="178"/>
    </row>
    <row r="61" spans="1:6" s="177" customFormat="1" ht="20.100000000000001" customHeight="1" x14ac:dyDescent="0.25">
      <c r="A61" s="178"/>
      <c r="C61" s="178"/>
      <c r="F61" s="178"/>
    </row>
    <row r="62" spans="1:6" s="177" customFormat="1" ht="20.100000000000001" customHeight="1" x14ac:dyDescent="0.25">
      <c r="A62" s="178"/>
      <c r="C62" s="178"/>
      <c r="F62" s="178"/>
    </row>
    <row r="63" spans="1:6" s="177" customFormat="1" ht="20.100000000000001" customHeight="1" x14ac:dyDescent="0.25">
      <c r="A63" s="178"/>
      <c r="C63" s="178"/>
      <c r="F63" s="178"/>
    </row>
    <row r="64" spans="1:6" s="177" customFormat="1" ht="20.100000000000001" customHeight="1" x14ac:dyDescent="0.25">
      <c r="A64" s="178"/>
      <c r="C64" s="178"/>
      <c r="F64" s="178"/>
    </row>
    <row r="65" spans="1:6" s="177" customFormat="1" ht="20.100000000000001" customHeight="1" x14ac:dyDescent="0.25">
      <c r="A65" s="178"/>
      <c r="C65" s="178"/>
      <c r="F65" s="178"/>
    </row>
    <row r="66" spans="1:6" s="177" customFormat="1" ht="20.100000000000001" customHeight="1" x14ac:dyDescent="0.25">
      <c r="A66" s="178"/>
      <c r="C66" s="178"/>
      <c r="F66" s="178"/>
    </row>
    <row r="67" spans="1:6" s="177" customFormat="1" ht="20.100000000000001" customHeight="1" x14ac:dyDescent="0.25">
      <c r="A67" s="178"/>
      <c r="C67" s="178"/>
      <c r="F67" s="178"/>
    </row>
    <row r="68" spans="1:6" s="177" customFormat="1" ht="20.100000000000001" customHeight="1" x14ac:dyDescent="0.25">
      <c r="A68" s="178"/>
      <c r="C68" s="178"/>
      <c r="F68" s="178"/>
    </row>
    <row r="69" spans="1:6" s="177" customFormat="1" ht="20.100000000000001" customHeight="1" x14ac:dyDescent="0.25">
      <c r="A69" s="178"/>
      <c r="C69" s="178"/>
      <c r="F69" s="178"/>
    </row>
    <row r="70" spans="1:6" s="177" customFormat="1" ht="20.100000000000001" customHeight="1" x14ac:dyDescent="0.25">
      <c r="A70" s="178"/>
      <c r="C70" s="178"/>
      <c r="F70" s="178"/>
    </row>
    <row r="71" spans="1:6" s="177" customFormat="1" ht="20.100000000000001" customHeight="1" x14ac:dyDescent="0.25">
      <c r="A71" s="178"/>
      <c r="C71" s="178"/>
      <c r="F71" s="178"/>
    </row>
    <row r="72" spans="1:6" s="177" customFormat="1" ht="20.100000000000001" customHeight="1" x14ac:dyDescent="0.25">
      <c r="A72" s="178"/>
      <c r="C72" s="178"/>
      <c r="F72" s="178"/>
    </row>
    <row r="73" spans="1:6" s="177" customFormat="1" ht="20.100000000000001" customHeight="1" x14ac:dyDescent="0.25">
      <c r="A73" s="178"/>
      <c r="C73" s="178"/>
      <c r="F73" s="178"/>
    </row>
    <row r="74" spans="1:6" s="177" customFormat="1" ht="20.100000000000001" customHeight="1" x14ac:dyDescent="0.25">
      <c r="A74" s="178"/>
      <c r="C74" s="178"/>
      <c r="F74" s="178"/>
    </row>
    <row r="75" spans="1:6" s="177" customFormat="1" ht="20.100000000000001" customHeight="1" x14ac:dyDescent="0.25">
      <c r="A75" s="178"/>
      <c r="C75" s="178"/>
      <c r="F75" s="178"/>
    </row>
    <row r="76" spans="1:6" s="177" customFormat="1" ht="20.100000000000001" customHeight="1" x14ac:dyDescent="0.25">
      <c r="A76" s="178"/>
      <c r="C76" s="178"/>
      <c r="F76" s="178"/>
    </row>
    <row r="77" spans="1:6" s="177" customFormat="1" ht="20.100000000000001" customHeight="1" x14ac:dyDescent="0.25">
      <c r="A77" s="178"/>
      <c r="C77" s="178"/>
      <c r="F77" s="178"/>
    </row>
    <row r="78" spans="1:6" s="177" customFormat="1" ht="20.100000000000001" customHeight="1" x14ac:dyDescent="0.25">
      <c r="A78" s="178"/>
      <c r="C78" s="178"/>
      <c r="F78" s="178"/>
    </row>
    <row r="79" spans="1:6" s="177" customFormat="1" ht="20.100000000000001" customHeight="1" x14ac:dyDescent="0.25">
      <c r="A79" s="178"/>
      <c r="C79" s="178"/>
      <c r="F79" s="178"/>
    </row>
    <row r="80" spans="1:6" s="177" customFormat="1" ht="20.100000000000001" customHeight="1" x14ac:dyDescent="0.25">
      <c r="A80" s="178"/>
      <c r="C80" s="178"/>
      <c r="F80" s="178"/>
    </row>
    <row r="81" spans="1:6" s="177" customFormat="1" ht="20.100000000000001" customHeight="1" x14ac:dyDescent="0.25">
      <c r="A81" s="178"/>
      <c r="C81" s="178"/>
      <c r="F81" s="178"/>
    </row>
    <row r="82" spans="1:6" s="177" customFormat="1" ht="20.100000000000001" customHeight="1" x14ac:dyDescent="0.25">
      <c r="A82" s="178"/>
      <c r="C82" s="178"/>
      <c r="F82" s="178"/>
    </row>
    <row r="83" spans="1:6" s="177" customFormat="1" ht="20.100000000000001" customHeight="1" x14ac:dyDescent="0.25">
      <c r="A83" s="178"/>
      <c r="C83" s="178"/>
      <c r="F83" s="178"/>
    </row>
    <row r="84" spans="1:6" s="177" customFormat="1" ht="20.100000000000001" customHeight="1" x14ac:dyDescent="0.25">
      <c r="A84" s="178"/>
      <c r="C84" s="178"/>
      <c r="F84" s="178"/>
    </row>
    <row r="85" spans="1:6" s="177" customFormat="1" ht="20.100000000000001" customHeight="1" x14ac:dyDescent="0.25">
      <c r="A85" s="178"/>
      <c r="C85" s="178"/>
      <c r="F85" s="178"/>
    </row>
    <row r="86" spans="1:6" s="177" customFormat="1" ht="20.100000000000001" customHeight="1" x14ac:dyDescent="0.25">
      <c r="A86" s="178"/>
      <c r="C86" s="178"/>
      <c r="F86" s="178"/>
    </row>
    <row r="87" spans="1:6" s="177" customFormat="1" ht="20.100000000000001" customHeight="1" x14ac:dyDescent="0.25">
      <c r="A87" s="178"/>
      <c r="C87" s="178"/>
      <c r="F87" s="178"/>
    </row>
    <row r="88" spans="1:6" s="177" customFormat="1" ht="20.100000000000001" customHeight="1" x14ac:dyDescent="0.25">
      <c r="A88" s="178"/>
      <c r="C88" s="178"/>
      <c r="F88" s="178"/>
    </row>
    <row r="89" spans="1:6" s="177" customFormat="1" ht="20.100000000000001" customHeight="1" x14ac:dyDescent="0.25">
      <c r="A89" s="178"/>
      <c r="C89" s="178"/>
      <c r="F89" s="178"/>
    </row>
    <row r="90" spans="1:6" s="177" customFormat="1" ht="20.100000000000001" customHeight="1" x14ac:dyDescent="0.25">
      <c r="A90" s="178"/>
      <c r="C90" s="178"/>
      <c r="F90" s="178"/>
    </row>
    <row r="91" spans="1:6" s="177" customFormat="1" ht="20.100000000000001" customHeight="1" x14ac:dyDescent="0.25">
      <c r="A91" s="178"/>
      <c r="C91" s="178"/>
      <c r="F91" s="178"/>
    </row>
    <row r="92" spans="1:6" s="177" customFormat="1" ht="20.100000000000001" customHeight="1" x14ac:dyDescent="0.25">
      <c r="A92" s="178"/>
      <c r="C92" s="178"/>
      <c r="F92" s="178"/>
    </row>
    <row r="93" spans="1:6" s="177" customFormat="1" ht="20.100000000000001" customHeight="1" x14ac:dyDescent="0.25">
      <c r="A93" s="178"/>
      <c r="C93" s="178"/>
      <c r="F93" s="178"/>
    </row>
    <row r="94" spans="1:6" s="177" customFormat="1" ht="20.100000000000001" customHeight="1" x14ac:dyDescent="0.25">
      <c r="A94" s="178"/>
      <c r="C94" s="178"/>
      <c r="F94" s="178"/>
    </row>
    <row r="95" spans="1:6" s="177" customFormat="1" ht="20.100000000000001" customHeight="1" x14ac:dyDescent="0.25">
      <c r="A95" s="178"/>
      <c r="C95" s="178"/>
      <c r="F95" s="178"/>
    </row>
    <row r="96" spans="1:6" s="177" customFormat="1" ht="20.100000000000001" customHeight="1" x14ac:dyDescent="0.25">
      <c r="A96" s="178"/>
      <c r="C96" s="178"/>
      <c r="F96" s="178"/>
    </row>
    <row r="97" spans="1:6" s="177" customFormat="1" ht="20.100000000000001" customHeight="1" x14ac:dyDescent="0.25">
      <c r="A97" s="178"/>
      <c r="C97" s="178"/>
      <c r="F97" s="178"/>
    </row>
    <row r="98" spans="1:6" s="177" customFormat="1" ht="20.100000000000001" customHeight="1" x14ac:dyDescent="0.25">
      <c r="A98" s="178"/>
      <c r="C98" s="178"/>
      <c r="F98" s="178"/>
    </row>
    <row r="99" spans="1:6" s="177" customFormat="1" ht="20.100000000000001" customHeight="1" x14ac:dyDescent="0.25">
      <c r="A99" s="178"/>
      <c r="C99" s="178"/>
      <c r="F99" s="178"/>
    </row>
    <row r="100" spans="1:6" s="177" customFormat="1" ht="20.100000000000001" customHeight="1" x14ac:dyDescent="0.25">
      <c r="A100" s="178"/>
      <c r="C100" s="178"/>
      <c r="F100" s="178"/>
    </row>
    <row r="101" spans="1:6" s="177" customFormat="1" ht="20.100000000000001" customHeight="1" x14ac:dyDescent="0.25">
      <c r="A101" s="178"/>
      <c r="C101" s="178"/>
      <c r="F101" s="178"/>
    </row>
    <row r="102" spans="1:6" s="177" customFormat="1" ht="20.100000000000001" customHeight="1" x14ac:dyDescent="0.25">
      <c r="A102" s="178"/>
      <c r="C102" s="178"/>
      <c r="F102" s="178"/>
    </row>
    <row r="103" spans="1:6" s="177" customFormat="1" ht="20.100000000000001" customHeight="1" x14ac:dyDescent="0.25">
      <c r="A103" s="178"/>
      <c r="C103" s="178"/>
      <c r="F103" s="178"/>
    </row>
    <row r="104" spans="1:6" s="177" customFormat="1" ht="20.100000000000001" customHeight="1" x14ac:dyDescent="0.25">
      <c r="A104" s="178"/>
      <c r="C104" s="178"/>
      <c r="F104" s="178"/>
    </row>
    <row r="105" spans="1:6" s="177" customFormat="1" ht="20.100000000000001" customHeight="1" x14ac:dyDescent="0.25">
      <c r="A105" s="178"/>
      <c r="C105" s="178"/>
      <c r="F105" s="178"/>
    </row>
    <row r="106" spans="1:6" s="177" customFormat="1" ht="20.100000000000001" customHeight="1" x14ac:dyDescent="0.25">
      <c r="A106" s="178"/>
      <c r="C106" s="178"/>
      <c r="F106" s="178"/>
    </row>
    <row r="107" spans="1:6" s="177" customFormat="1" ht="20.100000000000001" customHeight="1" x14ac:dyDescent="0.25">
      <c r="A107" s="178"/>
      <c r="C107" s="178"/>
      <c r="F107" s="178"/>
    </row>
    <row r="108" spans="1:6" s="177" customFormat="1" ht="20.100000000000001" customHeight="1" x14ac:dyDescent="0.25">
      <c r="A108" s="178"/>
      <c r="C108" s="178"/>
      <c r="F108" s="178"/>
    </row>
    <row r="109" spans="1:6" s="177" customFormat="1" ht="20.100000000000001" customHeight="1" x14ac:dyDescent="0.25">
      <c r="A109" s="178"/>
      <c r="C109" s="178"/>
      <c r="F109" s="178"/>
    </row>
    <row r="110" spans="1:6" s="177" customFormat="1" ht="20.100000000000001" customHeight="1" x14ac:dyDescent="0.25">
      <c r="A110" s="178"/>
      <c r="C110" s="178"/>
      <c r="F110" s="178"/>
    </row>
    <row r="111" spans="1:6" s="177" customFormat="1" ht="20.100000000000001" customHeight="1" x14ac:dyDescent="0.25">
      <c r="A111" s="178"/>
      <c r="C111" s="178"/>
      <c r="F111" s="178"/>
    </row>
    <row r="112" spans="1:6" s="177" customFormat="1" ht="20.100000000000001" customHeight="1" x14ac:dyDescent="0.25">
      <c r="A112" s="178"/>
      <c r="C112" s="178"/>
      <c r="F112" s="178"/>
    </row>
    <row r="113" spans="1:6" s="177" customFormat="1" ht="20.100000000000001" customHeight="1" x14ac:dyDescent="0.25">
      <c r="A113" s="178"/>
      <c r="C113" s="178"/>
      <c r="F113" s="178"/>
    </row>
    <row r="114" spans="1:6" s="177" customFormat="1" ht="20.100000000000001" customHeight="1" x14ac:dyDescent="0.25">
      <c r="A114" s="178"/>
      <c r="C114" s="178"/>
      <c r="F114" s="178"/>
    </row>
    <row r="115" spans="1:6" s="177" customFormat="1" ht="20.100000000000001" customHeight="1" x14ac:dyDescent="0.25">
      <c r="A115" s="178"/>
      <c r="C115" s="178"/>
      <c r="F115" s="178"/>
    </row>
    <row r="116" spans="1:6" s="177" customFormat="1" ht="20.100000000000001" customHeight="1" x14ac:dyDescent="0.25">
      <c r="A116" s="178"/>
      <c r="C116" s="178"/>
      <c r="F116" s="178"/>
    </row>
    <row r="117" spans="1:6" s="177" customFormat="1" ht="20.100000000000001" customHeight="1" x14ac:dyDescent="0.25">
      <c r="A117" s="178"/>
      <c r="C117" s="178"/>
      <c r="F117" s="178"/>
    </row>
    <row r="118" spans="1:6" s="177" customFormat="1" ht="20.100000000000001" customHeight="1" x14ac:dyDescent="0.25">
      <c r="A118" s="178"/>
      <c r="C118" s="178"/>
      <c r="F118" s="178"/>
    </row>
    <row r="119" spans="1:6" s="177" customFormat="1" ht="20.100000000000001" customHeight="1" x14ac:dyDescent="0.25">
      <c r="A119" s="178"/>
      <c r="C119" s="178"/>
      <c r="F119" s="178"/>
    </row>
    <row r="120" spans="1:6" s="177" customFormat="1" ht="20.100000000000001" customHeight="1" x14ac:dyDescent="0.25">
      <c r="A120" s="178"/>
      <c r="C120" s="178"/>
      <c r="F120" s="178"/>
    </row>
    <row r="121" spans="1:6" s="177" customFormat="1" ht="20.100000000000001" customHeight="1" x14ac:dyDescent="0.25">
      <c r="A121" s="178"/>
      <c r="C121" s="178"/>
      <c r="F121" s="178"/>
    </row>
    <row r="122" spans="1:6" s="177" customFormat="1" ht="20.100000000000001" customHeight="1" x14ac:dyDescent="0.25">
      <c r="A122" s="178"/>
      <c r="C122" s="178"/>
      <c r="F122" s="178"/>
    </row>
    <row r="123" spans="1:6" s="177" customFormat="1" ht="20.100000000000001" customHeight="1" x14ac:dyDescent="0.25">
      <c r="A123" s="178"/>
      <c r="C123" s="178"/>
      <c r="F123" s="178"/>
    </row>
    <row r="124" spans="1:6" s="177" customFormat="1" ht="20.100000000000001" customHeight="1" x14ac:dyDescent="0.25">
      <c r="A124" s="178"/>
      <c r="C124" s="178"/>
      <c r="F124" s="178"/>
    </row>
    <row r="125" spans="1:6" s="177" customFormat="1" ht="20.100000000000001" customHeight="1" x14ac:dyDescent="0.25">
      <c r="A125" s="178"/>
      <c r="C125" s="178"/>
      <c r="F125" s="178"/>
    </row>
    <row r="126" spans="1:6" s="177" customFormat="1" ht="20.100000000000001" customHeight="1" x14ac:dyDescent="0.25">
      <c r="A126" s="178"/>
      <c r="C126" s="178"/>
      <c r="F126" s="178"/>
    </row>
    <row r="127" spans="1:6" s="177" customFormat="1" ht="20.100000000000001" customHeight="1" x14ac:dyDescent="0.25">
      <c r="A127" s="178"/>
      <c r="C127" s="178"/>
      <c r="F127" s="178"/>
    </row>
    <row r="128" spans="1:6" s="177" customFormat="1" ht="20.100000000000001" customHeight="1" x14ac:dyDescent="0.25">
      <c r="A128" s="178"/>
      <c r="C128" s="178"/>
      <c r="F128" s="178"/>
    </row>
    <row r="129" spans="1:6" s="177" customFormat="1" ht="20.100000000000001" customHeight="1" x14ac:dyDescent="0.25">
      <c r="A129" s="178"/>
      <c r="C129" s="178"/>
      <c r="F129" s="178"/>
    </row>
    <row r="130" spans="1:6" s="177" customFormat="1" ht="20.100000000000001" customHeight="1" x14ac:dyDescent="0.25">
      <c r="A130" s="178"/>
      <c r="C130" s="178"/>
      <c r="F130" s="178"/>
    </row>
    <row r="131" spans="1:6" s="177" customFormat="1" ht="20.100000000000001" customHeight="1" x14ac:dyDescent="0.25">
      <c r="A131" s="178"/>
      <c r="C131" s="178"/>
      <c r="F131" s="178"/>
    </row>
    <row r="132" spans="1:6" s="177" customFormat="1" ht="20.100000000000001" customHeight="1" x14ac:dyDescent="0.25">
      <c r="A132" s="178"/>
      <c r="C132" s="178"/>
      <c r="F132" s="178"/>
    </row>
    <row r="133" spans="1:6" s="177" customFormat="1" ht="20.100000000000001" customHeight="1" x14ac:dyDescent="0.25">
      <c r="A133" s="178"/>
      <c r="C133" s="178"/>
      <c r="F133" s="178"/>
    </row>
    <row r="134" spans="1:6" s="177" customFormat="1" ht="20.100000000000001" customHeight="1" x14ac:dyDescent="0.25">
      <c r="A134" s="178"/>
      <c r="C134" s="178"/>
      <c r="F134" s="178"/>
    </row>
    <row r="135" spans="1:6" s="177" customFormat="1" ht="20.100000000000001" customHeight="1" x14ac:dyDescent="0.25">
      <c r="A135" s="178"/>
      <c r="C135" s="178"/>
      <c r="F135" s="178"/>
    </row>
    <row r="136" spans="1:6" s="177" customFormat="1" ht="20.100000000000001" customHeight="1" x14ac:dyDescent="0.25">
      <c r="A136" s="178"/>
      <c r="C136" s="178"/>
      <c r="F136" s="178"/>
    </row>
    <row r="137" spans="1:6" s="177" customFormat="1" ht="20.100000000000001" customHeight="1" x14ac:dyDescent="0.25">
      <c r="A137" s="178"/>
      <c r="C137" s="178"/>
      <c r="F137" s="178"/>
    </row>
    <row r="138" spans="1:6" s="177" customFormat="1" ht="20.100000000000001" customHeight="1" x14ac:dyDescent="0.25">
      <c r="A138" s="178"/>
      <c r="C138" s="178"/>
      <c r="F138" s="178"/>
    </row>
    <row r="139" spans="1:6" s="177" customFormat="1" ht="20.100000000000001" customHeight="1" x14ac:dyDescent="0.25">
      <c r="A139" s="178"/>
      <c r="C139" s="178"/>
      <c r="F139" s="178"/>
    </row>
    <row r="140" spans="1:6" s="177" customFormat="1" ht="20.100000000000001" customHeight="1" x14ac:dyDescent="0.25">
      <c r="A140" s="178"/>
      <c r="C140" s="178"/>
      <c r="F140" s="178"/>
    </row>
    <row r="141" spans="1:6" s="177" customFormat="1" ht="20.100000000000001" customHeight="1" x14ac:dyDescent="0.25">
      <c r="A141" s="178"/>
      <c r="C141" s="178"/>
      <c r="F141" s="178"/>
    </row>
    <row r="142" spans="1:6" s="177" customFormat="1" ht="20.100000000000001" customHeight="1" x14ac:dyDescent="0.25">
      <c r="A142" s="178"/>
      <c r="C142" s="178"/>
      <c r="F142" s="178"/>
    </row>
    <row r="143" spans="1:6" s="177" customFormat="1" ht="20.100000000000001" customHeight="1" x14ac:dyDescent="0.25">
      <c r="A143" s="178"/>
      <c r="C143" s="178"/>
      <c r="F143" s="178"/>
    </row>
    <row r="144" spans="1:6" s="177" customFormat="1" ht="20.100000000000001" customHeight="1" x14ac:dyDescent="0.25">
      <c r="A144" s="178"/>
      <c r="C144" s="178"/>
      <c r="F144" s="178"/>
    </row>
    <row r="145" spans="1:6" s="177" customFormat="1" ht="20.100000000000001" customHeight="1" x14ac:dyDescent="0.25">
      <c r="A145" s="178"/>
      <c r="C145" s="178"/>
      <c r="F145" s="178"/>
    </row>
    <row r="146" spans="1:6" s="177" customFormat="1" ht="20.100000000000001" customHeight="1" x14ac:dyDescent="0.25">
      <c r="A146" s="178"/>
      <c r="C146" s="178"/>
      <c r="F146" s="178"/>
    </row>
    <row r="147" spans="1:6" s="177" customFormat="1" ht="20.100000000000001" customHeight="1" x14ac:dyDescent="0.25">
      <c r="A147" s="178"/>
      <c r="C147" s="178"/>
      <c r="F147" s="178"/>
    </row>
    <row r="148" spans="1:6" s="177" customFormat="1" ht="20.100000000000001" customHeight="1" x14ac:dyDescent="0.25">
      <c r="A148" s="178"/>
      <c r="C148" s="178"/>
      <c r="F148" s="178"/>
    </row>
    <row r="149" spans="1:6" s="177" customFormat="1" ht="20.100000000000001" customHeight="1" x14ac:dyDescent="0.25">
      <c r="A149" s="178"/>
      <c r="C149" s="178"/>
      <c r="F149" s="178"/>
    </row>
    <row r="150" spans="1:6" s="177" customFormat="1" ht="20.100000000000001" customHeight="1" x14ac:dyDescent="0.25">
      <c r="A150" s="178"/>
      <c r="C150" s="178"/>
      <c r="F150" s="178"/>
    </row>
    <row r="151" spans="1:6" s="177" customFormat="1" ht="20.100000000000001" customHeight="1" x14ac:dyDescent="0.25">
      <c r="A151" s="178"/>
      <c r="C151" s="178"/>
      <c r="F151" s="178"/>
    </row>
    <row r="152" spans="1:6" s="177" customFormat="1" ht="20.100000000000001" customHeight="1" x14ac:dyDescent="0.25">
      <c r="A152" s="178"/>
      <c r="C152" s="178"/>
      <c r="F152" s="178"/>
    </row>
    <row r="153" spans="1:6" s="177" customFormat="1" ht="20.100000000000001" customHeight="1" x14ac:dyDescent="0.25">
      <c r="A153" s="178"/>
      <c r="C153" s="178"/>
      <c r="F153" s="178"/>
    </row>
    <row r="154" spans="1:6" s="177" customFormat="1" ht="20.100000000000001" customHeight="1" x14ac:dyDescent="0.25">
      <c r="A154" s="178"/>
      <c r="C154" s="178"/>
      <c r="F154" s="178"/>
    </row>
    <row r="155" spans="1:6" s="177" customFormat="1" ht="20.100000000000001" customHeight="1" x14ac:dyDescent="0.25">
      <c r="A155" s="178"/>
      <c r="C155" s="178"/>
      <c r="F155" s="178"/>
    </row>
    <row r="156" spans="1:6" s="177" customFormat="1" ht="20.100000000000001" customHeight="1" x14ac:dyDescent="0.25">
      <c r="A156" s="178"/>
      <c r="C156" s="178"/>
      <c r="F156" s="178"/>
    </row>
    <row r="157" spans="1:6" s="177" customFormat="1" ht="20.100000000000001" customHeight="1" x14ac:dyDescent="0.25">
      <c r="A157" s="178"/>
      <c r="C157" s="178"/>
      <c r="F157" s="178"/>
    </row>
    <row r="158" spans="1:6" s="177" customFormat="1" ht="20.100000000000001" customHeight="1" x14ac:dyDescent="0.25">
      <c r="A158" s="178"/>
      <c r="C158" s="178"/>
      <c r="F158" s="178"/>
    </row>
    <row r="159" spans="1:6" s="177" customFormat="1" ht="20.100000000000001" customHeight="1" x14ac:dyDescent="0.25">
      <c r="A159" s="178"/>
      <c r="C159" s="178"/>
      <c r="F159" s="178"/>
    </row>
    <row r="160" spans="1:6" s="177" customFormat="1" ht="20.100000000000001" customHeight="1" x14ac:dyDescent="0.25">
      <c r="A160" s="178"/>
      <c r="C160" s="178"/>
      <c r="F160" s="178"/>
    </row>
    <row r="161" spans="1:6" s="177" customFormat="1" ht="20.100000000000001" customHeight="1" x14ac:dyDescent="0.25">
      <c r="A161" s="178"/>
      <c r="C161" s="178"/>
      <c r="F161" s="178"/>
    </row>
    <row r="162" spans="1:6" s="177" customFormat="1" ht="20.100000000000001" customHeight="1" x14ac:dyDescent="0.25">
      <c r="A162" s="178"/>
      <c r="C162" s="178"/>
      <c r="F162" s="178"/>
    </row>
    <row r="163" spans="1:6" s="177" customFormat="1" ht="20.100000000000001" customHeight="1" x14ac:dyDescent="0.25">
      <c r="A163" s="178"/>
      <c r="C163" s="178"/>
      <c r="F163" s="178"/>
    </row>
    <row r="164" spans="1:6" s="177" customFormat="1" ht="20.100000000000001" customHeight="1" x14ac:dyDescent="0.25">
      <c r="A164" s="178"/>
      <c r="C164" s="178"/>
      <c r="F164" s="178"/>
    </row>
    <row r="165" spans="1:6" s="177" customFormat="1" ht="20.100000000000001" customHeight="1" x14ac:dyDescent="0.25">
      <c r="A165" s="178"/>
      <c r="C165" s="178"/>
      <c r="F165" s="178"/>
    </row>
    <row r="166" spans="1:6" s="177" customFormat="1" ht="20.100000000000001" customHeight="1" x14ac:dyDescent="0.25">
      <c r="A166" s="178"/>
      <c r="C166" s="178"/>
      <c r="F166" s="178"/>
    </row>
    <row r="167" spans="1:6" s="177" customFormat="1" ht="20.100000000000001" customHeight="1" x14ac:dyDescent="0.25">
      <c r="A167" s="178"/>
      <c r="C167" s="178"/>
      <c r="F167" s="178"/>
    </row>
    <row r="168" spans="1:6" s="177" customFormat="1" ht="20.100000000000001" customHeight="1" x14ac:dyDescent="0.25">
      <c r="A168" s="178"/>
      <c r="C168" s="178"/>
      <c r="F168" s="178"/>
    </row>
    <row r="169" spans="1:6" s="177" customFormat="1" ht="20.100000000000001" customHeight="1" x14ac:dyDescent="0.25">
      <c r="A169" s="178"/>
      <c r="C169" s="178"/>
      <c r="F169" s="178"/>
    </row>
    <row r="170" spans="1:6" s="177" customFormat="1" ht="20.100000000000001" customHeight="1" x14ac:dyDescent="0.25">
      <c r="A170" s="178"/>
      <c r="C170" s="178"/>
      <c r="F170" s="178"/>
    </row>
    <row r="171" spans="1:6" s="177" customFormat="1" ht="20.100000000000001" customHeight="1" x14ac:dyDescent="0.25">
      <c r="A171" s="178"/>
      <c r="C171" s="178"/>
      <c r="F171" s="178"/>
    </row>
    <row r="172" spans="1:6" s="177" customFormat="1" ht="20.100000000000001" customHeight="1" x14ac:dyDescent="0.25">
      <c r="A172" s="178"/>
      <c r="C172" s="178"/>
      <c r="F172" s="178"/>
    </row>
    <row r="173" spans="1:6" s="177" customFormat="1" ht="20.100000000000001" customHeight="1" x14ac:dyDescent="0.25">
      <c r="A173" s="178"/>
      <c r="C173" s="178"/>
      <c r="F173" s="178"/>
    </row>
    <row r="174" spans="1:6" s="177" customFormat="1" ht="20.100000000000001" customHeight="1" x14ac:dyDescent="0.25">
      <c r="A174" s="178"/>
      <c r="C174" s="178"/>
      <c r="F174" s="178"/>
    </row>
    <row r="175" spans="1:6" s="177" customFormat="1" ht="20.100000000000001" customHeight="1" x14ac:dyDescent="0.25">
      <c r="A175" s="178"/>
      <c r="C175" s="178"/>
      <c r="F175" s="178"/>
    </row>
    <row r="176" spans="1:6" s="177" customFormat="1" ht="20.100000000000001" customHeight="1" x14ac:dyDescent="0.25">
      <c r="A176" s="178"/>
      <c r="C176" s="178"/>
      <c r="F176" s="178"/>
    </row>
    <row r="177" spans="1:6" s="177" customFormat="1" ht="20.100000000000001" customHeight="1" x14ac:dyDescent="0.25">
      <c r="A177" s="178"/>
      <c r="C177" s="178"/>
      <c r="F177" s="178"/>
    </row>
    <row r="178" spans="1:6" s="177" customFormat="1" ht="20.100000000000001" customHeight="1" x14ac:dyDescent="0.25">
      <c r="A178" s="178"/>
      <c r="C178" s="178"/>
      <c r="F178" s="178"/>
    </row>
    <row r="179" spans="1:6" s="177" customFormat="1" ht="20.100000000000001" customHeight="1" x14ac:dyDescent="0.25">
      <c r="A179" s="178"/>
      <c r="C179" s="178"/>
      <c r="F179" s="178"/>
    </row>
    <row r="180" spans="1:6" s="177" customFormat="1" ht="20.100000000000001" customHeight="1" x14ac:dyDescent="0.25">
      <c r="A180" s="178"/>
      <c r="C180" s="178"/>
      <c r="F180" s="178"/>
    </row>
    <row r="181" spans="1:6" s="177" customFormat="1" ht="20.100000000000001" customHeight="1" x14ac:dyDescent="0.25">
      <c r="A181" s="178"/>
      <c r="C181" s="178"/>
      <c r="F181" s="178"/>
    </row>
    <row r="182" spans="1:6" s="177" customFormat="1" ht="20.100000000000001" customHeight="1" x14ac:dyDescent="0.25">
      <c r="A182" s="178"/>
      <c r="C182" s="178"/>
      <c r="F182" s="178"/>
    </row>
    <row r="183" spans="1:6" s="177" customFormat="1" ht="20.100000000000001" customHeight="1" x14ac:dyDescent="0.25">
      <c r="A183" s="178"/>
      <c r="C183" s="178"/>
      <c r="F183" s="178"/>
    </row>
    <row r="184" spans="1:6" s="177" customFormat="1" ht="20.100000000000001" customHeight="1" x14ac:dyDescent="0.25">
      <c r="A184" s="178"/>
      <c r="C184" s="178"/>
      <c r="F184" s="178"/>
    </row>
    <row r="185" spans="1:6" s="177" customFormat="1" ht="20.100000000000001" customHeight="1" x14ac:dyDescent="0.25">
      <c r="A185" s="178"/>
      <c r="C185" s="178"/>
      <c r="F185" s="178"/>
    </row>
    <row r="186" spans="1:6" s="177" customFormat="1" ht="20.100000000000001" customHeight="1" x14ac:dyDescent="0.25">
      <c r="A186" s="178"/>
      <c r="C186" s="178"/>
      <c r="F186" s="178"/>
    </row>
    <row r="187" spans="1:6" s="177" customFormat="1" ht="20.100000000000001" customHeight="1" x14ac:dyDescent="0.25">
      <c r="A187" s="178"/>
      <c r="C187" s="178"/>
      <c r="F187" s="178"/>
    </row>
    <row r="188" spans="1:6" s="177" customFormat="1" ht="20.100000000000001" customHeight="1" x14ac:dyDescent="0.25">
      <c r="A188" s="178"/>
      <c r="C188" s="178"/>
      <c r="F188" s="178"/>
    </row>
    <row r="189" spans="1:6" s="177" customFormat="1" ht="20.100000000000001" customHeight="1" x14ac:dyDescent="0.25">
      <c r="A189" s="178"/>
      <c r="C189" s="178"/>
      <c r="F189" s="178"/>
    </row>
    <row r="190" spans="1:6" s="177" customFormat="1" ht="20.100000000000001" customHeight="1" x14ac:dyDescent="0.25">
      <c r="A190" s="178"/>
      <c r="C190" s="178"/>
      <c r="F190" s="178"/>
    </row>
    <row r="191" spans="1:6" s="177" customFormat="1" ht="20.100000000000001" customHeight="1" x14ac:dyDescent="0.25">
      <c r="A191" s="178"/>
      <c r="C191" s="178"/>
      <c r="F191" s="178"/>
    </row>
    <row r="192" spans="1:6" s="177" customFormat="1" ht="20.100000000000001" customHeight="1" x14ac:dyDescent="0.25">
      <c r="A192" s="178"/>
      <c r="C192" s="178"/>
      <c r="F192" s="178"/>
    </row>
    <row r="193" spans="1:6" s="177" customFormat="1" ht="20.100000000000001" customHeight="1" x14ac:dyDescent="0.25">
      <c r="A193" s="178"/>
      <c r="C193" s="178"/>
      <c r="F193" s="178"/>
    </row>
    <row r="194" spans="1:6" s="177" customFormat="1" ht="20.100000000000001" customHeight="1" x14ac:dyDescent="0.25">
      <c r="A194" s="178"/>
      <c r="C194" s="178"/>
      <c r="F194" s="178"/>
    </row>
    <row r="195" spans="1:6" s="177" customFormat="1" ht="20.100000000000001" customHeight="1" x14ac:dyDescent="0.25">
      <c r="A195" s="178"/>
      <c r="C195" s="178"/>
      <c r="F195" s="178"/>
    </row>
    <row r="196" spans="1:6" s="177" customFormat="1" ht="20.100000000000001" customHeight="1" x14ac:dyDescent="0.25">
      <c r="A196" s="178"/>
      <c r="C196" s="178"/>
      <c r="F196" s="178"/>
    </row>
    <row r="197" spans="1:6" s="177" customFormat="1" ht="20.100000000000001" customHeight="1" x14ac:dyDescent="0.25">
      <c r="A197" s="178"/>
      <c r="C197" s="178"/>
      <c r="F197" s="178"/>
    </row>
    <row r="198" spans="1:6" s="177" customFormat="1" ht="20.100000000000001" customHeight="1" x14ac:dyDescent="0.25">
      <c r="A198" s="178"/>
      <c r="C198" s="178"/>
      <c r="F198" s="178"/>
    </row>
    <row r="199" spans="1:6" s="177" customFormat="1" ht="20.100000000000001" customHeight="1" x14ac:dyDescent="0.25">
      <c r="A199" s="178"/>
      <c r="C199" s="178"/>
      <c r="F199" s="178"/>
    </row>
    <row r="200" spans="1:6" s="177" customFormat="1" ht="20.100000000000001" customHeight="1" x14ac:dyDescent="0.25">
      <c r="A200" s="178"/>
      <c r="C200" s="178"/>
      <c r="F200" s="178"/>
    </row>
    <row r="201" spans="1:6" s="177" customFormat="1" ht="20.100000000000001" customHeight="1" x14ac:dyDescent="0.25">
      <c r="A201" s="178"/>
      <c r="C201" s="178"/>
      <c r="F201" s="178"/>
    </row>
    <row r="202" spans="1:6" s="177" customFormat="1" ht="20.100000000000001" customHeight="1" x14ac:dyDescent="0.25">
      <c r="A202" s="178"/>
      <c r="C202" s="178"/>
      <c r="F202" s="178"/>
    </row>
    <row r="203" spans="1:6" s="177" customFormat="1" ht="20.100000000000001" customHeight="1" x14ac:dyDescent="0.25">
      <c r="A203" s="178"/>
      <c r="C203" s="178"/>
      <c r="F203" s="178"/>
    </row>
    <row r="204" spans="1:6" s="177" customFormat="1" ht="20.100000000000001" customHeight="1" x14ac:dyDescent="0.25">
      <c r="A204" s="178"/>
      <c r="C204" s="178"/>
      <c r="F204" s="178"/>
    </row>
    <row r="205" spans="1:6" s="177" customFormat="1" ht="20.100000000000001" customHeight="1" x14ac:dyDescent="0.25">
      <c r="A205" s="178"/>
      <c r="C205" s="178"/>
      <c r="F205" s="178"/>
    </row>
    <row r="206" spans="1:6" s="177" customFormat="1" ht="20.100000000000001" customHeight="1" x14ac:dyDescent="0.25">
      <c r="A206" s="178"/>
      <c r="C206" s="178"/>
      <c r="F206" s="178"/>
    </row>
    <row r="207" spans="1:6" s="177" customFormat="1" ht="20.100000000000001" customHeight="1" x14ac:dyDescent="0.25">
      <c r="A207" s="178"/>
      <c r="C207" s="178"/>
      <c r="F207" s="178"/>
    </row>
    <row r="208" spans="1:6" s="177" customFormat="1" ht="20.100000000000001" customHeight="1" x14ac:dyDescent="0.25">
      <c r="A208" s="178"/>
      <c r="C208" s="178"/>
      <c r="F208" s="178"/>
    </row>
    <row r="209" spans="1:6" s="177" customFormat="1" ht="20.100000000000001" customHeight="1" x14ac:dyDescent="0.25">
      <c r="A209" s="178"/>
      <c r="C209" s="178"/>
      <c r="F209" s="178"/>
    </row>
    <row r="210" spans="1:6" s="177" customFormat="1" ht="20.100000000000001" customHeight="1" x14ac:dyDescent="0.25">
      <c r="A210" s="178"/>
      <c r="C210" s="178"/>
      <c r="F210" s="178"/>
    </row>
    <row r="211" spans="1:6" s="177" customFormat="1" ht="20.100000000000001" customHeight="1" x14ac:dyDescent="0.25">
      <c r="A211" s="178"/>
      <c r="C211" s="178"/>
      <c r="F211" s="178"/>
    </row>
    <row r="212" spans="1:6" s="177" customFormat="1" ht="20.100000000000001" customHeight="1" x14ac:dyDescent="0.25">
      <c r="A212" s="178"/>
      <c r="C212" s="178"/>
      <c r="F212" s="178"/>
    </row>
    <row r="213" spans="1:6" s="177" customFormat="1" ht="20.100000000000001" customHeight="1" x14ac:dyDescent="0.25">
      <c r="A213" s="178"/>
      <c r="C213" s="178"/>
      <c r="F213" s="178"/>
    </row>
    <row r="214" spans="1:6" s="177" customFormat="1" ht="20.100000000000001" customHeight="1" x14ac:dyDescent="0.25">
      <c r="A214" s="178"/>
      <c r="C214" s="178"/>
      <c r="F214" s="178"/>
    </row>
    <row r="215" spans="1:6" s="177" customFormat="1" ht="20.100000000000001" customHeight="1" x14ac:dyDescent="0.25">
      <c r="A215" s="178"/>
      <c r="C215" s="178"/>
      <c r="F215" s="178"/>
    </row>
    <row r="216" spans="1:6" s="177" customFormat="1" ht="20.100000000000001" customHeight="1" x14ac:dyDescent="0.25">
      <c r="A216" s="178"/>
      <c r="C216" s="178"/>
      <c r="F216" s="178"/>
    </row>
    <row r="217" spans="1:6" s="177" customFormat="1" ht="20.100000000000001" customHeight="1" x14ac:dyDescent="0.25">
      <c r="A217" s="178"/>
      <c r="C217" s="178"/>
      <c r="F217" s="178"/>
    </row>
    <row r="218" spans="1:6" s="177" customFormat="1" ht="20.100000000000001" customHeight="1" x14ac:dyDescent="0.25">
      <c r="A218" s="178"/>
      <c r="C218" s="178"/>
      <c r="F218" s="178"/>
    </row>
    <row r="219" spans="1:6" s="177" customFormat="1" ht="20.100000000000001" customHeight="1" x14ac:dyDescent="0.25">
      <c r="A219" s="178"/>
      <c r="C219" s="178"/>
      <c r="F219" s="178"/>
    </row>
    <row r="220" spans="1:6" s="177" customFormat="1" ht="20.100000000000001" customHeight="1" x14ac:dyDescent="0.25">
      <c r="A220" s="178"/>
      <c r="C220" s="178"/>
      <c r="F220" s="178"/>
    </row>
    <row r="221" spans="1:6" s="177" customFormat="1" ht="20.100000000000001" customHeight="1" x14ac:dyDescent="0.25">
      <c r="A221" s="178"/>
      <c r="C221" s="178"/>
      <c r="F221" s="178"/>
    </row>
    <row r="222" spans="1:6" s="177" customFormat="1" ht="20.100000000000001" customHeight="1" x14ac:dyDescent="0.25">
      <c r="A222" s="178"/>
      <c r="C222" s="178"/>
      <c r="F222" s="178"/>
    </row>
    <row r="223" spans="1:6" s="177" customFormat="1" ht="20.100000000000001" customHeight="1" x14ac:dyDescent="0.25">
      <c r="A223" s="178"/>
      <c r="C223" s="178"/>
      <c r="F223" s="178"/>
    </row>
    <row r="224" spans="1:6" s="177" customFormat="1" ht="20.100000000000001" customHeight="1" x14ac:dyDescent="0.25">
      <c r="A224" s="178"/>
      <c r="C224" s="178"/>
      <c r="F224" s="178"/>
    </row>
    <row r="225" spans="1:6" s="177" customFormat="1" ht="20.100000000000001" customHeight="1" x14ac:dyDescent="0.25">
      <c r="A225" s="178"/>
      <c r="C225" s="178"/>
      <c r="F225" s="178"/>
    </row>
    <row r="226" spans="1:6" s="177" customFormat="1" ht="20.100000000000001" customHeight="1" x14ac:dyDescent="0.25">
      <c r="A226" s="178"/>
      <c r="C226" s="178"/>
      <c r="F226" s="178"/>
    </row>
    <row r="227" spans="1:6" s="177" customFormat="1" ht="20.100000000000001" customHeight="1" x14ac:dyDescent="0.25">
      <c r="A227" s="178"/>
      <c r="C227" s="178"/>
      <c r="F227" s="178"/>
    </row>
    <row r="228" spans="1:6" s="177" customFormat="1" ht="20.100000000000001" customHeight="1" x14ac:dyDescent="0.25">
      <c r="A228" s="178"/>
      <c r="C228" s="178"/>
      <c r="F228" s="178"/>
    </row>
    <row r="229" spans="1:6" s="177" customFormat="1" ht="20.100000000000001" customHeight="1" x14ac:dyDescent="0.25">
      <c r="A229" s="178"/>
      <c r="C229" s="178"/>
      <c r="F229" s="178"/>
    </row>
    <row r="230" spans="1:6" s="177" customFormat="1" ht="20.100000000000001" customHeight="1" x14ac:dyDescent="0.25">
      <c r="A230" s="178"/>
      <c r="C230" s="178"/>
      <c r="F230" s="178"/>
    </row>
    <row r="231" spans="1:6" s="177" customFormat="1" ht="20.100000000000001" customHeight="1" x14ac:dyDescent="0.25">
      <c r="A231" s="178"/>
      <c r="C231" s="178"/>
      <c r="F231" s="178"/>
    </row>
    <row r="232" spans="1:6" s="177" customFormat="1" ht="20.100000000000001" customHeight="1" x14ac:dyDescent="0.25">
      <c r="A232" s="178"/>
      <c r="C232" s="178"/>
      <c r="F232" s="178"/>
    </row>
    <row r="233" spans="1:6" s="177" customFormat="1" ht="20.100000000000001" customHeight="1" x14ac:dyDescent="0.25">
      <c r="A233" s="178"/>
      <c r="C233" s="178"/>
      <c r="F233" s="178"/>
    </row>
    <row r="234" spans="1:6" s="177" customFormat="1" ht="20.100000000000001" customHeight="1" x14ac:dyDescent="0.25">
      <c r="A234" s="178"/>
      <c r="C234" s="178"/>
      <c r="F234" s="178"/>
    </row>
    <row r="235" spans="1:6" s="177" customFormat="1" ht="20.100000000000001" customHeight="1" x14ac:dyDescent="0.25">
      <c r="A235" s="178"/>
      <c r="C235" s="178"/>
      <c r="F235" s="178"/>
    </row>
    <row r="236" spans="1:6" s="177" customFormat="1" ht="20.100000000000001" customHeight="1" x14ac:dyDescent="0.25">
      <c r="A236" s="178"/>
      <c r="C236" s="178"/>
      <c r="F236" s="178"/>
    </row>
    <row r="237" spans="1:6" s="177" customFormat="1" ht="20.100000000000001" customHeight="1" x14ac:dyDescent="0.25">
      <c r="A237" s="178"/>
      <c r="C237" s="178"/>
      <c r="F237" s="178"/>
    </row>
    <row r="238" spans="1:6" s="177" customFormat="1" ht="20.100000000000001" customHeight="1" x14ac:dyDescent="0.25">
      <c r="A238" s="178"/>
      <c r="C238" s="178"/>
      <c r="F238" s="178"/>
    </row>
    <row r="239" spans="1:6" s="177" customFormat="1" ht="20.100000000000001" customHeight="1" x14ac:dyDescent="0.25">
      <c r="A239" s="178"/>
      <c r="C239" s="178"/>
      <c r="F239" s="178"/>
    </row>
    <row r="240" spans="1:6" s="177" customFormat="1" ht="20.100000000000001" customHeight="1" x14ac:dyDescent="0.25">
      <c r="A240" s="178"/>
      <c r="C240" s="178"/>
      <c r="F240" s="178"/>
    </row>
    <row r="241" spans="1:6" s="177" customFormat="1" ht="20.100000000000001" customHeight="1" x14ac:dyDescent="0.25">
      <c r="A241" s="178"/>
      <c r="C241" s="178"/>
      <c r="F241" s="178"/>
    </row>
    <row r="242" spans="1:6" s="177" customFormat="1" ht="20.100000000000001" customHeight="1" x14ac:dyDescent="0.25">
      <c r="A242" s="178"/>
      <c r="C242" s="178"/>
      <c r="F242" s="178"/>
    </row>
    <row r="243" spans="1:6" s="177" customFormat="1" ht="20.100000000000001" customHeight="1" x14ac:dyDescent="0.25">
      <c r="A243" s="178"/>
      <c r="C243" s="178"/>
      <c r="F243" s="178"/>
    </row>
    <row r="244" spans="1:6" s="177" customFormat="1" ht="20.100000000000001" customHeight="1" x14ac:dyDescent="0.25">
      <c r="A244" s="178"/>
      <c r="C244" s="178"/>
      <c r="F244" s="178"/>
    </row>
    <row r="245" spans="1:6" s="177" customFormat="1" ht="20.100000000000001" customHeight="1" x14ac:dyDescent="0.25">
      <c r="A245" s="178"/>
      <c r="C245" s="178"/>
      <c r="F245" s="178"/>
    </row>
    <row r="246" spans="1:6" s="177" customFormat="1" ht="20.100000000000001" customHeight="1" x14ac:dyDescent="0.25">
      <c r="A246" s="178"/>
      <c r="C246" s="178"/>
      <c r="F246" s="178"/>
    </row>
    <row r="247" spans="1:6" s="177" customFormat="1" ht="20.100000000000001" customHeight="1" x14ac:dyDescent="0.25">
      <c r="A247" s="178"/>
      <c r="C247" s="178"/>
      <c r="F247" s="178"/>
    </row>
    <row r="248" spans="1:6" s="177" customFormat="1" ht="20.100000000000001" customHeight="1" x14ac:dyDescent="0.25">
      <c r="A248" s="178"/>
      <c r="C248" s="178"/>
      <c r="F248" s="178"/>
    </row>
    <row r="249" spans="1:6" s="177" customFormat="1" ht="20.100000000000001" customHeight="1" x14ac:dyDescent="0.25">
      <c r="A249" s="178"/>
      <c r="C249" s="178"/>
      <c r="F249" s="178"/>
    </row>
    <row r="250" spans="1:6" s="177" customFormat="1" ht="20.100000000000001" customHeight="1" x14ac:dyDescent="0.25">
      <c r="A250" s="178"/>
      <c r="C250" s="178"/>
      <c r="F250" s="178"/>
    </row>
    <row r="251" spans="1:6" s="177" customFormat="1" ht="20.100000000000001" customHeight="1" x14ac:dyDescent="0.25">
      <c r="A251" s="178"/>
      <c r="C251" s="178"/>
      <c r="F251" s="178"/>
    </row>
    <row r="252" spans="1:6" s="177" customFormat="1" ht="20.100000000000001" customHeight="1" x14ac:dyDescent="0.25">
      <c r="A252" s="178"/>
      <c r="C252" s="178"/>
      <c r="F252" s="178"/>
    </row>
    <row r="253" spans="1:6" s="177" customFormat="1" ht="20.100000000000001" customHeight="1" x14ac:dyDescent="0.25">
      <c r="A253" s="178"/>
      <c r="C253" s="178"/>
      <c r="F253" s="178"/>
    </row>
    <row r="254" spans="1:6" s="177" customFormat="1" ht="20.100000000000001" customHeight="1" x14ac:dyDescent="0.25">
      <c r="A254" s="178"/>
      <c r="C254" s="178"/>
      <c r="F254" s="178"/>
    </row>
    <row r="255" spans="1:6" s="177" customFormat="1" ht="20.100000000000001" customHeight="1" x14ac:dyDescent="0.25">
      <c r="A255" s="178"/>
      <c r="C255" s="178"/>
      <c r="F255" s="178"/>
    </row>
    <row r="256" spans="1:6" s="177" customFormat="1" ht="20.100000000000001" customHeight="1" x14ac:dyDescent="0.25">
      <c r="A256" s="178"/>
      <c r="C256" s="178"/>
      <c r="F256" s="178"/>
    </row>
    <row r="257" spans="1:6" s="177" customFormat="1" ht="20.100000000000001" customHeight="1" x14ac:dyDescent="0.25">
      <c r="A257" s="178"/>
      <c r="C257" s="178"/>
      <c r="F257" s="178"/>
    </row>
    <row r="258" spans="1:6" s="177" customFormat="1" ht="20.100000000000001" customHeight="1" x14ac:dyDescent="0.25">
      <c r="A258" s="178"/>
      <c r="C258" s="178"/>
      <c r="F258" s="178"/>
    </row>
    <row r="259" spans="1:6" s="177" customFormat="1" ht="20.100000000000001" customHeight="1" x14ac:dyDescent="0.25">
      <c r="A259" s="178"/>
      <c r="C259" s="178"/>
      <c r="F259" s="178"/>
    </row>
    <row r="260" spans="1:6" s="177" customFormat="1" ht="20.100000000000001" customHeight="1" x14ac:dyDescent="0.25">
      <c r="A260" s="178"/>
      <c r="C260" s="178"/>
      <c r="F260" s="178"/>
    </row>
    <row r="261" spans="1:6" s="177" customFormat="1" ht="20.100000000000001" customHeight="1" x14ac:dyDescent="0.25">
      <c r="A261" s="178"/>
      <c r="C261" s="178"/>
      <c r="F261" s="178"/>
    </row>
    <row r="262" spans="1:6" s="177" customFormat="1" ht="20.100000000000001" customHeight="1" x14ac:dyDescent="0.25">
      <c r="A262" s="178"/>
      <c r="C262" s="178"/>
      <c r="F262" s="178"/>
    </row>
    <row r="263" spans="1:6" s="177" customFormat="1" ht="20.100000000000001" customHeight="1" x14ac:dyDescent="0.25">
      <c r="A263" s="178"/>
      <c r="C263" s="178"/>
      <c r="F263" s="178"/>
    </row>
    <row r="264" spans="1:6" s="177" customFormat="1" ht="20.100000000000001" customHeight="1" x14ac:dyDescent="0.25">
      <c r="A264" s="178"/>
      <c r="C264" s="178"/>
      <c r="F264" s="178"/>
    </row>
    <row r="265" spans="1:6" s="177" customFormat="1" ht="20.100000000000001" customHeight="1" x14ac:dyDescent="0.25">
      <c r="A265" s="178"/>
      <c r="C265" s="178"/>
      <c r="F265" s="178"/>
    </row>
    <row r="266" spans="1:6" s="177" customFormat="1" ht="20.100000000000001" customHeight="1" x14ac:dyDescent="0.25">
      <c r="A266" s="178"/>
      <c r="C266" s="178"/>
      <c r="F266" s="178"/>
    </row>
    <row r="267" spans="1:6" s="177" customFormat="1" ht="20.100000000000001" customHeight="1" x14ac:dyDescent="0.25">
      <c r="A267" s="178"/>
      <c r="C267" s="178"/>
      <c r="F267" s="178"/>
    </row>
    <row r="268" spans="1:6" s="177" customFormat="1" ht="20.100000000000001" customHeight="1" x14ac:dyDescent="0.25">
      <c r="A268" s="178"/>
      <c r="C268" s="178"/>
      <c r="F268" s="178"/>
    </row>
    <row r="269" spans="1:6" s="177" customFormat="1" ht="20.100000000000001" customHeight="1" x14ac:dyDescent="0.25">
      <c r="A269" s="178"/>
      <c r="C269" s="178"/>
      <c r="F269" s="178"/>
    </row>
    <row r="270" spans="1:6" s="177" customFormat="1" ht="20.100000000000001" customHeight="1" x14ac:dyDescent="0.25">
      <c r="A270" s="178"/>
      <c r="C270" s="178"/>
      <c r="F270" s="178"/>
    </row>
    <row r="271" spans="1:6" s="177" customFormat="1" ht="20.100000000000001" customHeight="1" x14ac:dyDescent="0.25">
      <c r="A271" s="178"/>
      <c r="C271" s="178"/>
      <c r="F271" s="178"/>
    </row>
    <row r="272" spans="1:6" s="177" customFormat="1" ht="20.100000000000001" customHeight="1" x14ac:dyDescent="0.25">
      <c r="A272" s="178"/>
      <c r="C272" s="178"/>
      <c r="F272" s="178"/>
    </row>
    <row r="273" spans="1:6" s="177" customFormat="1" ht="20.100000000000001" customHeight="1" x14ac:dyDescent="0.25">
      <c r="A273" s="178"/>
      <c r="C273" s="178"/>
      <c r="F273" s="178"/>
    </row>
    <row r="274" spans="1:6" s="177" customFormat="1" ht="20.100000000000001" customHeight="1" x14ac:dyDescent="0.25">
      <c r="A274" s="178"/>
      <c r="C274" s="178"/>
      <c r="F274" s="178"/>
    </row>
    <row r="275" spans="1:6" s="177" customFormat="1" ht="20.100000000000001" customHeight="1" x14ac:dyDescent="0.25">
      <c r="A275" s="178"/>
      <c r="C275" s="178"/>
      <c r="F275" s="178"/>
    </row>
    <row r="276" spans="1:6" s="177" customFormat="1" ht="20.100000000000001" customHeight="1" x14ac:dyDescent="0.25">
      <c r="A276" s="178"/>
      <c r="C276" s="178"/>
      <c r="F276" s="178"/>
    </row>
    <row r="277" spans="1:6" s="177" customFormat="1" ht="20.100000000000001" customHeight="1" x14ac:dyDescent="0.25">
      <c r="A277" s="178"/>
      <c r="C277" s="178"/>
      <c r="F277" s="178"/>
    </row>
    <row r="278" spans="1:6" s="177" customFormat="1" ht="20.100000000000001" customHeight="1" x14ac:dyDescent="0.25">
      <c r="A278" s="178"/>
      <c r="C278" s="178"/>
      <c r="F278" s="178"/>
    </row>
    <row r="279" spans="1:6" s="177" customFormat="1" ht="20.100000000000001" customHeight="1" x14ac:dyDescent="0.25">
      <c r="A279" s="178"/>
      <c r="C279" s="178"/>
      <c r="F279" s="178"/>
    </row>
    <row r="280" spans="1:6" s="177" customFormat="1" ht="20.100000000000001" customHeight="1" x14ac:dyDescent="0.25">
      <c r="A280" s="178"/>
      <c r="C280" s="178"/>
      <c r="F280" s="178"/>
    </row>
    <row r="281" spans="1:6" s="177" customFormat="1" ht="20.100000000000001" customHeight="1" x14ac:dyDescent="0.25">
      <c r="A281" s="178"/>
      <c r="C281" s="178"/>
      <c r="F281" s="178"/>
    </row>
    <row r="282" spans="1:6" s="177" customFormat="1" ht="20.100000000000001" customHeight="1" x14ac:dyDescent="0.25">
      <c r="A282" s="178"/>
      <c r="C282" s="178"/>
      <c r="F282" s="178"/>
    </row>
    <row r="283" spans="1:6" s="177" customFormat="1" ht="20.100000000000001" customHeight="1" x14ac:dyDescent="0.25">
      <c r="A283" s="178"/>
      <c r="C283" s="178"/>
      <c r="F283" s="178"/>
    </row>
    <row r="284" spans="1:6" s="177" customFormat="1" ht="20.100000000000001" customHeight="1" x14ac:dyDescent="0.25">
      <c r="A284" s="178"/>
      <c r="C284" s="178"/>
      <c r="F284" s="178"/>
    </row>
    <row r="285" spans="1:6" s="177" customFormat="1" ht="20.100000000000001" customHeight="1" x14ac:dyDescent="0.25">
      <c r="A285" s="178"/>
      <c r="C285" s="178"/>
      <c r="F285" s="178"/>
    </row>
    <row r="286" spans="1:6" s="177" customFormat="1" ht="20.100000000000001" customHeight="1" x14ac:dyDescent="0.25">
      <c r="A286" s="178"/>
      <c r="C286" s="178"/>
      <c r="F286" s="178"/>
    </row>
    <row r="287" spans="1:6" s="177" customFormat="1" ht="20.100000000000001" customHeight="1" x14ac:dyDescent="0.25">
      <c r="A287" s="178"/>
      <c r="C287" s="178"/>
      <c r="F287" s="178"/>
    </row>
    <row r="288" spans="1:6" s="177" customFormat="1" ht="20.100000000000001" customHeight="1" x14ac:dyDescent="0.25">
      <c r="A288" s="178"/>
      <c r="C288" s="178"/>
      <c r="F288" s="178"/>
    </row>
    <row r="289" spans="1:6" s="177" customFormat="1" ht="20.100000000000001" customHeight="1" x14ac:dyDescent="0.25">
      <c r="A289" s="178"/>
      <c r="C289" s="178"/>
      <c r="F289" s="178"/>
    </row>
    <row r="290" spans="1:6" s="177" customFormat="1" ht="20.100000000000001" customHeight="1" x14ac:dyDescent="0.25">
      <c r="A290" s="178"/>
      <c r="C290" s="178"/>
      <c r="F290" s="178"/>
    </row>
    <row r="291" spans="1:6" s="177" customFormat="1" ht="20.100000000000001" customHeight="1" x14ac:dyDescent="0.25">
      <c r="A291" s="178"/>
      <c r="C291" s="178"/>
      <c r="F291" s="178"/>
    </row>
    <row r="292" spans="1:6" s="177" customFormat="1" ht="20.100000000000001" customHeight="1" x14ac:dyDescent="0.25">
      <c r="A292" s="178"/>
      <c r="C292" s="178"/>
      <c r="F292" s="178"/>
    </row>
    <row r="293" spans="1:6" s="177" customFormat="1" ht="20.100000000000001" customHeight="1" x14ac:dyDescent="0.25">
      <c r="A293" s="178"/>
      <c r="C293" s="178"/>
      <c r="F293" s="178"/>
    </row>
    <row r="294" spans="1:6" s="177" customFormat="1" ht="20.100000000000001" customHeight="1" x14ac:dyDescent="0.25">
      <c r="A294" s="178"/>
      <c r="C294" s="178"/>
      <c r="F294" s="178"/>
    </row>
    <row r="295" spans="1:6" s="177" customFormat="1" ht="20.100000000000001" customHeight="1" x14ac:dyDescent="0.25">
      <c r="A295" s="178"/>
      <c r="C295" s="178"/>
      <c r="F295" s="178"/>
    </row>
    <row r="296" spans="1:6" s="177" customFormat="1" ht="20.100000000000001" customHeight="1" x14ac:dyDescent="0.25">
      <c r="A296" s="178"/>
      <c r="C296" s="178"/>
      <c r="F296" s="178"/>
    </row>
    <row r="297" spans="1:6" s="177" customFormat="1" ht="20.100000000000001" customHeight="1" x14ac:dyDescent="0.25">
      <c r="A297" s="178"/>
      <c r="C297" s="178"/>
      <c r="F297" s="178"/>
    </row>
    <row r="298" spans="1:6" s="177" customFormat="1" ht="20.100000000000001" customHeight="1" x14ac:dyDescent="0.25">
      <c r="A298" s="178"/>
      <c r="C298" s="178"/>
      <c r="F298" s="178"/>
    </row>
    <row r="299" spans="1:6" s="177" customFormat="1" ht="20.100000000000001" customHeight="1" x14ac:dyDescent="0.25">
      <c r="A299" s="178"/>
      <c r="C299" s="178"/>
      <c r="F299" s="178"/>
    </row>
    <row r="300" spans="1:6" s="177" customFormat="1" ht="20.100000000000001" customHeight="1" x14ac:dyDescent="0.25">
      <c r="A300" s="178"/>
      <c r="C300" s="178"/>
      <c r="F300" s="178"/>
    </row>
    <row r="301" spans="1:6" s="177" customFormat="1" ht="20.100000000000001" customHeight="1" x14ac:dyDescent="0.25">
      <c r="A301" s="178"/>
      <c r="C301" s="178"/>
      <c r="F301" s="178"/>
    </row>
    <row r="302" spans="1:6" s="177" customFormat="1" ht="20.100000000000001" customHeight="1" x14ac:dyDescent="0.25">
      <c r="A302" s="178"/>
      <c r="C302" s="178"/>
      <c r="F302" s="178"/>
    </row>
    <row r="303" spans="1:6" s="177" customFormat="1" ht="20.100000000000001" customHeight="1" x14ac:dyDescent="0.25">
      <c r="A303" s="178"/>
      <c r="C303" s="178"/>
      <c r="F303" s="178"/>
    </row>
    <row r="304" spans="1:6" s="177" customFormat="1" ht="20.100000000000001" customHeight="1" x14ac:dyDescent="0.25">
      <c r="A304" s="178"/>
      <c r="C304" s="178"/>
      <c r="F304" s="178"/>
    </row>
    <row r="305" spans="1:6" s="177" customFormat="1" ht="20.100000000000001" customHeight="1" x14ac:dyDescent="0.25">
      <c r="A305" s="178"/>
      <c r="C305" s="178"/>
      <c r="F305" s="178"/>
    </row>
    <row r="306" spans="1:6" s="177" customFormat="1" ht="20.100000000000001" customHeight="1" x14ac:dyDescent="0.25">
      <c r="A306" s="178"/>
      <c r="C306" s="178"/>
      <c r="F306" s="178"/>
    </row>
    <row r="307" spans="1:6" s="177" customFormat="1" ht="20.100000000000001" customHeight="1" x14ac:dyDescent="0.25">
      <c r="A307" s="178"/>
      <c r="C307" s="178"/>
      <c r="F307" s="178"/>
    </row>
    <row r="308" spans="1:6" s="177" customFormat="1" ht="20.100000000000001" customHeight="1" x14ac:dyDescent="0.25">
      <c r="A308" s="178"/>
      <c r="C308" s="178"/>
      <c r="F308" s="178"/>
    </row>
    <row r="309" spans="1:6" s="177" customFormat="1" ht="20.100000000000001" customHeight="1" x14ac:dyDescent="0.25">
      <c r="A309" s="178"/>
      <c r="C309" s="178"/>
      <c r="F309" s="178"/>
    </row>
    <row r="310" spans="1:6" s="177" customFormat="1" ht="20.100000000000001" customHeight="1" x14ac:dyDescent="0.25">
      <c r="A310" s="178"/>
      <c r="C310" s="178"/>
      <c r="F310" s="178"/>
    </row>
    <row r="311" spans="1:6" s="177" customFormat="1" ht="20.100000000000001" customHeight="1" x14ac:dyDescent="0.25">
      <c r="A311" s="178"/>
      <c r="C311" s="178"/>
      <c r="F311" s="178"/>
    </row>
    <row r="312" spans="1:6" s="177" customFormat="1" ht="20.100000000000001" customHeight="1" x14ac:dyDescent="0.25">
      <c r="A312" s="178"/>
      <c r="C312" s="178"/>
      <c r="F312" s="178"/>
    </row>
    <row r="313" spans="1:6" s="177" customFormat="1" ht="20.100000000000001" customHeight="1" x14ac:dyDescent="0.25">
      <c r="A313" s="178"/>
      <c r="C313" s="178"/>
      <c r="F313" s="178"/>
    </row>
    <row r="314" spans="1:6" s="177" customFormat="1" ht="20.100000000000001" customHeight="1" x14ac:dyDescent="0.25">
      <c r="A314" s="178"/>
      <c r="C314" s="178"/>
      <c r="F314" s="178"/>
    </row>
    <row r="315" spans="1:6" s="177" customFormat="1" ht="20.100000000000001" customHeight="1" x14ac:dyDescent="0.25">
      <c r="A315" s="178"/>
      <c r="C315" s="178"/>
      <c r="F315" s="178"/>
    </row>
    <row r="316" spans="1:6" s="177" customFormat="1" ht="20.100000000000001" customHeight="1" x14ac:dyDescent="0.25">
      <c r="A316" s="178"/>
      <c r="C316" s="178"/>
      <c r="F316" s="178"/>
    </row>
    <row r="317" spans="1:6" s="177" customFormat="1" ht="20.100000000000001" customHeight="1" x14ac:dyDescent="0.25">
      <c r="A317" s="178"/>
      <c r="C317" s="178"/>
      <c r="F317" s="178"/>
    </row>
    <row r="318" spans="1:6" s="177" customFormat="1" ht="20.100000000000001" customHeight="1" x14ac:dyDescent="0.25">
      <c r="A318" s="178"/>
      <c r="C318" s="178"/>
      <c r="F318" s="178"/>
    </row>
    <row r="319" spans="1:6" s="177" customFormat="1" ht="20.100000000000001" customHeight="1" x14ac:dyDescent="0.25">
      <c r="A319" s="178"/>
      <c r="C319" s="178"/>
      <c r="F319" s="178"/>
    </row>
    <row r="320" spans="1:6" s="177" customFormat="1" ht="20.100000000000001" customHeight="1" x14ac:dyDescent="0.25">
      <c r="A320" s="178"/>
      <c r="C320" s="178"/>
      <c r="F320" s="178"/>
    </row>
    <row r="321" spans="1:6" s="177" customFormat="1" ht="20.100000000000001" customHeight="1" x14ac:dyDescent="0.25">
      <c r="A321" s="178"/>
      <c r="C321" s="178"/>
      <c r="F321" s="178"/>
    </row>
    <row r="322" spans="1:6" s="177" customFormat="1" ht="20.100000000000001" customHeight="1" x14ac:dyDescent="0.25">
      <c r="A322" s="178"/>
      <c r="C322" s="178"/>
      <c r="F322" s="178"/>
    </row>
    <row r="323" spans="1:6" s="177" customFormat="1" ht="20.100000000000001" customHeight="1" x14ac:dyDescent="0.25">
      <c r="A323" s="178"/>
      <c r="C323" s="178"/>
      <c r="F323" s="178"/>
    </row>
    <row r="324" spans="1:6" s="177" customFormat="1" ht="20.100000000000001" customHeight="1" x14ac:dyDescent="0.25">
      <c r="A324" s="178"/>
      <c r="C324" s="178"/>
      <c r="F324" s="178"/>
    </row>
    <row r="325" spans="1:6" s="177" customFormat="1" ht="20.100000000000001" customHeight="1" x14ac:dyDescent="0.25">
      <c r="A325" s="178"/>
      <c r="C325" s="178"/>
      <c r="F325" s="178"/>
    </row>
    <row r="326" spans="1:6" s="177" customFormat="1" ht="20.100000000000001" customHeight="1" x14ac:dyDescent="0.25">
      <c r="A326" s="178"/>
      <c r="C326" s="178"/>
      <c r="F326" s="178"/>
    </row>
    <row r="327" spans="1:6" s="177" customFormat="1" ht="20.100000000000001" customHeight="1" x14ac:dyDescent="0.25">
      <c r="A327" s="178"/>
      <c r="C327" s="178"/>
      <c r="F327" s="178"/>
    </row>
    <row r="328" spans="1:6" s="177" customFormat="1" ht="20.100000000000001" customHeight="1" x14ac:dyDescent="0.25">
      <c r="A328" s="178"/>
      <c r="C328" s="178"/>
      <c r="F328" s="178"/>
    </row>
    <row r="329" spans="1:6" s="177" customFormat="1" ht="20.100000000000001" customHeight="1" x14ac:dyDescent="0.25">
      <c r="A329" s="178"/>
      <c r="C329" s="178"/>
      <c r="F329" s="178"/>
    </row>
    <row r="330" spans="1:6" s="177" customFormat="1" ht="20.100000000000001" customHeight="1" x14ac:dyDescent="0.25">
      <c r="A330" s="178"/>
      <c r="C330" s="178"/>
      <c r="F330" s="178"/>
    </row>
    <row r="331" spans="1:6" s="177" customFormat="1" ht="20.100000000000001" customHeight="1" x14ac:dyDescent="0.25">
      <c r="A331" s="178"/>
      <c r="C331" s="178"/>
      <c r="F331" s="178"/>
    </row>
    <row r="332" spans="1:6" s="177" customFormat="1" ht="20.100000000000001" customHeight="1" x14ac:dyDescent="0.25">
      <c r="A332" s="178"/>
      <c r="C332" s="178"/>
      <c r="F332" s="178"/>
    </row>
    <row r="333" spans="1:6" s="177" customFormat="1" ht="20.100000000000001" customHeight="1" x14ac:dyDescent="0.25">
      <c r="A333" s="178"/>
      <c r="C333" s="178"/>
      <c r="F333" s="178"/>
    </row>
    <row r="334" spans="1:6" s="177" customFormat="1" ht="20.100000000000001" customHeight="1" x14ac:dyDescent="0.25">
      <c r="A334" s="178"/>
      <c r="C334" s="178"/>
      <c r="F334" s="178"/>
    </row>
    <row r="335" spans="1:6" s="177" customFormat="1" ht="20.100000000000001" customHeight="1" x14ac:dyDescent="0.25">
      <c r="A335" s="178"/>
      <c r="C335" s="178"/>
      <c r="F335" s="178"/>
    </row>
    <row r="336" spans="1:6" s="177" customFormat="1" ht="20.100000000000001" customHeight="1" x14ac:dyDescent="0.25">
      <c r="A336" s="178"/>
      <c r="C336" s="178"/>
      <c r="F336" s="178"/>
    </row>
    <row r="337" spans="1:6" s="177" customFormat="1" ht="20.100000000000001" customHeight="1" x14ac:dyDescent="0.25">
      <c r="A337" s="178"/>
      <c r="C337" s="178"/>
      <c r="F337" s="178"/>
    </row>
    <row r="338" spans="1:6" s="177" customFormat="1" ht="20.100000000000001" customHeight="1" x14ac:dyDescent="0.25">
      <c r="A338" s="178"/>
      <c r="C338" s="178"/>
      <c r="F338" s="178"/>
    </row>
    <row r="339" spans="1:6" s="177" customFormat="1" ht="20.100000000000001" customHeight="1" x14ac:dyDescent="0.25">
      <c r="A339" s="178"/>
      <c r="C339" s="178"/>
      <c r="F339" s="178"/>
    </row>
    <row r="340" spans="1:6" s="177" customFormat="1" ht="20.100000000000001" customHeight="1" x14ac:dyDescent="0.25">
      <c r="A340" s="178"/>
      <c r="C340" s="178"/>
      <c r="F340" s="178"/>
    </row>
    <row r="341" spans="1:6" s="177" customFormat="1" ht="20.100000000000001" customHeight="1" x14ac:dyDescent="0.25">
      <c r="A341" s="178"/>
      <c r="C341" s="178"/>
      <c r="F341" s="178"/>
    </row>
    <row r="342" spans="1:6" s="177" customFormat="1" ht="20.100000000000001" customHeight="1" x14ac:dyDescent="0.25">
      <c r="A342" s="178"/>
      <c r="C342" s="178"/>
      <c r="F342" s="178"/>
    </row>
    <row r="343" spans="1:6" s="177" customFormat="1" ht="20.100000000000001" customHeight="1" x14ac:dyDescent="0.25">
      <c r="A343" s="178"/>
      <c r="C343" s="178"/>
      <c r="F343" s="178"/>
    </row>
    <row r="344" spans="1:6" s="177" customFormat="1" ht="20.100000000000001" customHeight="1" x14ac:dyDescent="0.25">
      <c r="A344" s="178"/>
      <c r="C344" s="178"/>
      <c r="F344" s="178"/>
    </row>
    <row r="345" spans="1:6" s="177" customFormat="1" ht="20.100000000000001" customHeight="1" x14ac:dyDescent="0.25">
      <c r="A345" s="178"/>
      <c r="C345" s="178"/>
      <c r="F345" s="178"/>
    </row>
    <row r="346" spans="1:6" s="177" customFormat="1" ht="20.100000000000001" customHeight="1" x14ac:dyDescent="0.25">
      <c r="A346" s="178"/>
      <c r="C346" s="178"/>
      <c r="F346" s="178"/>
    </row>
    <row r="347" spans="1:6" s="177" customFormat="1" ht="20.100000000000001" customHeight="1" x14ac:dyDescent="0.25">
      <c r="A347" s="178"/>
      <c r="C347" s="178"/>
      <c r="F347" s="178"/>
    </row>
    <row r="348" spans="1:6" s="177" customFormat="1" ht="20.100000000000001" customHeight="1" x14ac:dyDescent="0.25">
      <c r="A348" s="178"/>
      <c r="C348" s="178"/>
      <c r="F348" s="178"/>
    </row>
    <row r="349" spans="1:6" s="177" customFormat="1" ht="20.100000000000001" customHeight="1" x14ac:dyDescent="0.25">
      <c r="A349" s="178"/>
      <c r="C349" s="178"/>
      <c r="F349" s="178"/>
    </row>
    <row r="350" spans="1:6" s="177" customFormat="1" ht="20.100000000000001" customHeight="1" x14ac:dyDescent="0.25">
      <c r="A350" s="178"/>
      <c r="C350" s="178"/>
      <c r="F350" s="178"/>
    </row>
    <row r="351" spans="1:6" s="177" customFormat="1" ht="20.100000000000001" customHeight="1" x14ac:dyDescent="0.25">
      <c r="A351" s="178"/>
      <c r="C351" s="178"/>
      <c r="F351" s="178"/>
    </row>
    <row r="352" spans="1:6" s="177" customFormat="1" ht="20.100000000000001" customHeight="1" x14ac:dyDescent="0.25">
      <c r="A352" s="178"/>
      <c r="C352" s="178"/>
      <c r="F352" s="178"/>
    </row>
    <row r="353" spans="1:6" s="177" customFormat="1" ht="20.100000000000001" customHeight="1" x14ac:dyDescent="0.25">
      <c r="A353" s="178"/>
      <c r="C353" s="178"/>
      <c r="F353" s="178"/>
    </row>
    <row r="354" spans="1:6" s="177" customFormat="1" ht="20.100000000000001" customHeight="1" x14ac:dyDescent="0.25">
      <c r="A354" s="178"/>
      <c r="C354" s="178"/>
      <c r="F354" s="178"/>
    </row>
    <row r="355" spans="1:6" s="177" customFormat="1" ht="20.100000000000001" customHeight="1" x14ac:dyDescent="0.25">
      <c r="A355" s="178"/>
      <c r="C355" s="178"/>
      <c r="F355" s="178"/>
    </row>
    <row r="356" spans="1:6" s="177" customFormat="1" ht="20.100000000000001" customHeight="1" x14ac:dyDescent="0.25">
      <c r="A356" s="178"/>
      <c r="C356" s="178"/>
      <c r="F356" s="178"/>
    </row>
    <row r="357" spans="1:6" s="177" customFormat="1" ht="20.100000000000001" customHeight="1" x14ac:dyDescent="0.25">
      <c r="A357" s="178"/>
      <c r="C357" s="178"/>
      <c r="F357" s="178"/>
    </row>
    <row r="358" spans="1:6" s="177" customFormat="1" ht="20.100000000000001" customHeight="1" x14ac:dyDescent="0.25">
      <c r="A358" s="178"/>
      <c r="C358" s="178"/>
      <c r="F358" s="178"/>
    </row>
    <row r="359" spans="1:6" s="177" customFormat="1" ht="20.100000000000001" customHeight="1" x14ac:dyDescent="0.25">
      <c r="A359" s="178"/>
      <c r="C359" s="178"/>
      <c r="F359" s="178"/>
    </row>
    <row r="360" spans="1:6" s="177" customFormat="1" ht="20.100000000000001" customHeight="1" x14ac:dyDescent="0.25">
      <c r="A360" s="178"/>
      <c r="C360" s="178"/>
      <c r="F360" s="178"/>
    </row>
    <row r="361" spans="1:6" s="177" customFormat="1" ht="20.100000000000001" customHeight="1" x14ac:dyDescent="0.25">
      <c r="A361" s="178"/>
      <c r="C361" s="178"/>
      <c r="F361" s="178"/>
    </row>
    <row r="362" spans="1:6" s="177" customFormat="1" ht="20.100000000000001" customHeight="1" x14ac:dyDescent="0.25">
      <c r="A362" s="178"/>
      <c r="C362" s="178"/>
      <c r="F362" s="178"/>
    </row>
    <row r="363" spans="1:6" s="177" customFormat="1" ht="20.100000000000001" customHeight="1" x14ac:dyDescent="0.25">
      <c r="A363" s="178"/>
      <c r="C363" s="178"/>
      <c r="F363" s="178"/>
    </row>
    <row r="364" spans="1:6" s="177" customFormat="1" ht="20.100000000000001" customHeight="1" x14ac:dyDescent="0.25">
      <c r="A364" s="178"/>
      <c r="C364" s="178"/>
      <c r="F364" s="178"/>
    </row>
    <row r="365" spans="1:6" s="177" customFormat="1" ht="20.100000000000001" customHeight="1" x14ac:dyDescent="0.25">
      <c r="A365" s="178"/>
      <c r="C365" s="178"/>
      <c r="F365" s="178"/>
    </row>
    <row r="366" spans="1:6" s="177" customFormat="1" ht="20.100000000000001" customHeight="1" x14ac:dyDescent="0.25">
      <c r="A366" s="178"/>
      <c r="C366" s="178"/>
      <c r="F366" s="178"/>
    </row>
    <row r="367" spans="1:6" s="177" customFormat="1" ht="20.100000000000001" customHeight="1" x14ac:dyDescent="0.25">
      <c r="A367" s="178"/>
      <c r="C367" s="178"/>
      <c r="F367" s="178"/>
    </row>
    <row r="368" spans="1:6" s="177" customFormat="1" ht="20.100000000000001" customHeight="1" x14ac:dyDescent="0.25">
      <c r="A368" s="178"/>
      <c r="C368" s="178"/>
      <c r="F368" s="178"/>
    </row>
    <row r="369" spans="1:6" s="177" customFormat="1" ht="20.100000000000001" customHeight="1" x14ac:dyDescent="0.25">
      <c r="A369" s="178"/>
      <c r="C369" s="178"/>
      <c r="F369" s="178"/>
    </row>
    <row r="370" spans="1:6" s="177" customFormat="1" ht="20.100000000000001" customHeight="1" x14ac:dyDescent="0.25">
      <c r="A370" s="178"/>
      <c r="C370" s="178"/>
      <c r="F370" s="178"/>
    </row>
    <row r="371" spans="1:6" s="177" customFormat="1" ht="20.100000000000001" customHeight="1" x14ac:dyDescent="0.25">
      <c r="A371" s="178"/>
      <c r="C371" s="178"/>
      <c r="F371" s="178"/>
    </row>
    <row r="372" spans="1:6" s="177" customFormat="1" ht="20.100000000000001" customHeight="1" x14ac:dyDescent="0.25">
      <c r="A372" s="178"/>
      <c r="C372" s="178"/>
      <c r="F372" s="178"/>
    </row>
    <row r="373" spans="1:6" s="177" customFormat="1" ht="20.100000000000001" customHeight="1" x14ac:dyDescent="0.25">
      <c r="A373" s="178"/>
      <c r="C373" s="178"/>
      <c r="F373" s="178"/>
    </row>
    <row r="374" spans="1:6" s="177" customFormat="1" ht="20.100000000000001" customHeight="1" x14ac:dyDescent="0.25">
      <c r="A374" s="178"/>
      <c r="C374" s="178"/>
      <c r="F374" s="178"/>
    </row>
    <row r="375" spans="1:6" s="177" customFormat="1" ht="20.100000000000001" customHeight="1" x14ac:dyDescent="0.25">
      <c r="A375" s="178"/>
      <c r="C375" s="178"/>
      <c r="F375" s="178"/>
    </row>
    <row r="376" spans="1:6" s="177" customFormat="1" ht="20.100000000000001" customHeight="1" x14ac:dyDescent="0.25">
      <c r="A376" s="178"/>
      <c r="C376" s="178"/>
      <c r="F376" s="178"/>
    </row>
    <row r="377" spans="1:6" s="177" customFormat="1" ht="20.100000000000001" customHeight="1" x14ac:dyDescent="0.25">
      <c r="A377" s="178"/>
      <c r="C377" s="178"/>
      <c r="F377" s="178"/>
    </row>
    <row r="378" spans="1:6" s="177" customFormat="1" ht="20.100000000000001" customHeight="1" x14ac:dyDescent="0.25">
      <c r="A378" s="178"/>
      <c r="C378" s="178"/>
      <c r="F378" s="178"/>
    </row>
    <row r="379" spans="1:6" s="177" customFormat="1" ht="20.100000000000001" customHeight="1" x14ac:dyDescent="0.25">
      <c r="A379" s="178"/>
      <c r="C379" s="178"/>
      <c r="F379" s="178"/>
    </row>
    <row r="380" spans="1:6" s="177" customFormat="1" ht="20.100000000000001" customHeight="1" x14ac:dyDescent="0.25">
      <c r="A380" s="178"/>
      <c r="C380" s="178"/>
      <c r="F380" s="178"/>
    </row>
    <row r="381" spans="1:6" s="177" customFormat="1" ht="20.100000000000001" customHeight="1" x14ac:dyDescent="0.25">
      <c r="A381" s="178"/>
      <c r="C381" s="178"/>
      <c r="F381" s="178"/>
    </row>
    <row r="382" spans="1:6" s="177" customFormat="1" ht="20.100000000000001" customHeight="1" x14ac:dyDescent="0.25">
      <c r="A382" s="178"/>
      <c r="C382" s="178"/>
      <c r="F382" s="178"/>
    </row>
    <row r="383" spans="1:6" s="177" customFormat="1" ht="20.100000000000001" customHeight="1" x14ac:dyDescent="0.25">
      <c r="A383" s="178"/>
      <c r="C383" s="178"/>
      <c r="F383" s="178"/>
    </row>
    <row r="384" spans="1:6" s="177" customFormat="1" ht="20.100000000000001" customHeight="1" x14ac:dyDescent="0.25">
      <c r="A384" s="178"/>
      <c r="C384" s="178"/>
      <c r="F384" s="178"/>
    </row>
    <row r="385" spans="1:6" s="177" customFormat="1" ht="20.100000000000001" customHeight="1" x14ac:dyDescent="0.25">
      <c r="A385" s="178"/>
      <c r="C385" s="178"/>
      <c r="F385" s="178"/>
    </row>
    <row r="386" spans="1:6" s="177" customFormat="1" ht="20.100000000000001" customHeight="1" x14ac:dyDescent="0.25">
      <c r="A386" s="178"/>
      <c r="C386" s="178"/>
      <c r="F386" s="178"/>
    </row>
    <row r="387" spans="1:6" s="177" customFormat="1" ht="20.100000000000001" customHeight="1" x14ac:dyDescent="0.25">
      <c r="A387" s="178"/>
      <c r="C387" s="178"/>
      <c r="F387" s="178"/>
    </row>
    <row r="388" spans="1:6" s="177" customFormat="1" ht="20.100000000000001" customHeight="1" x14ac:dyDescent="0.25">
      <c r="A388" s="178"/>
      <c r="C388" s="178"/>
      <c r="F388" s="178"/>
    </row>
    <row r="389" spans="1:6" s="177" customFormat="1" ht="20.100000000000001" customHeight="1" x14ac:dyDescent="0.25">
      <c r="A389" s="178"/>
      <c r="C389" s="178"/>
      <c r="F389" s="178"/>
    </row>
    <row r="390" spans="1:6" s="177" customFormat="1" ht="20.100000000000001" customHeight="1" x14ac:dyDescent="0.25">
      <c r="A390" s="178"/>
      <c r="C390" s="178"/>
      <c r="F390" s="178"/>
    </row>
    <row r="391" spans="1:6" s="177" customFormat="1" ht="20.100000000000001" customHeight="1" x14ac:dyDescent="0.25">
      <c r="A391" s="178"/>
      <c r="C391" s="178"/>
      <c r="F391" s="178"/>
    </row>
    <row r="392" spans="1:6" s="177" customFormat="1" ht="20.100000000000001" customHeight="1" x14ac:dyDescent="0.25">
      <c r="A392" s="178"/>
      <c r="C392" s="178"/>
      <c r="F392" s="178"/>
    </row>
    <row r="393" spans="1:6" s="177" customFormat="1" ht="20.100000000000001" customHeight="1" x14ac:dyDescent="0.25">
      <c r="A393" s="178"/>
      <c r="C393" s="178"/>
      <c r="F393" s="178"/>
    </row>
    <row r="394" spans="1:6" s="177" customFormat="1" ht="20.100000000000001" customHeight="1" x14ac:dyDescent="0.25">
      <c r="A394" s="178"/>
      <c r="C394" s="178"/>
      <c r="F394" s="178"/>
    </row>
    <row r="395" spans="1:6" s="177" customFormat="1" ht="20.100000000000001" customHeight="1" x14ac:dyDescent="0.25">
      <c r="A395" s="178"/>
      <c r="C395" s="178"/>
      <c r="F395" s="178"/>
    </row>
    <row r="396" spans="1:6" s="177" customFormat="1" ht="20.100000000000001" customHeight="1" x14ac:dyDescent="0.25">
      <c r="A396" s="178"/>
      <c r="C396" s="178"/>
      <c r="F396" s="178"/>
    </row>
    <row r="397" spans="1:6" s="177" customFormat="1" ht="20.100000000000001" customHeight="1" x14ac:dyDescent="0.25">
      <c r="A397" s="178"/>
      <c r="C397" s="178"/>
      <c r="F397" s="178"/>
    </row>
    <row r="398" spans="1:6" s="177" customFormat="1" ht="20.100000000000001" customHeight="1" x14ac:dyDescent="0.25">
      <c r="A398" s="178"/>
      <c r="C398" s="178"/>
      <c r="F398" s="178"/>
    </row>
    <row r="399" spans="1:6" s="177" customFormat="1" ht="20.100000000000001" customHeight="1" x14ac:dyDescent="0.25">
      <c r="A399" s="178"/>
      <c r="C399" s="178"/>
      <c r="F399" s="178"/>
    </row>
    <row r="400" spans="1:6" s="177" customFormat="1" ht="20.100000000000001" customHeight="1" x14ac:dyDescent="0.25">
      <c r="A400" s="178"/>
      <c r="C400" s="178"/>
      <c r="F400" s="178"/>
    </row>
    <row r="401" spans="1:6" s="177" customFormat="1" ht="20.100000000000001" customHeight="1" x14ac:dyDescent="0.25">
      <c r="A401" s="178"/>
      <c r="C401" s="178"/>
      <c r="F401" s="178"/>
    </row>
    <row r="402" spans="1:6" s="177" customFormat="1" ht="20.100000000000001" customHeight="1" x14ac:dyDescent="0.25">
      <c r="A402" s="178"/>
      <c r="C402" s="178"/>
      <c r="F402" s="178"/>
    </row>
    <row r="403" spans="1:6" s="177" customFormat="1" ht="20.100000000000001" customHeight="1" x14ac:dyDescent="0.25">
      <c r="A403" s="178"/>
      <c r="C403" s="178"/>
      <c r="F403" s="178"/>
    </row>
    <row r="404" spans="1:6" s="177" customFormat="1" ht="20.100000000000001" customHeight="1" x14ac:dyDescent="0.25">
      <c r="A404" s="178"/>
      <c r="C404" s="178"/>
      <c r="F404" s="178"/>
    </row>
    <row r="405" spans="1:6" s="177" customFormat="1" ht="20.100000000000001" customHeight="1" x14ac:dyDescent="0.25">
      <c r="A405" s="178"/>
      <c r="C405" s="178"/>
      <c r="F405" s="178"/>
    </row>
    <row r="406" spans="1:6" s="177" customFormat="1" ht="20.100000000000001" customHeight="1" x14ac:dyDescent="0.25">
      <c r="A406" s="178"/>
      <c r="C406" s="178"/>
      <c r="F406" s="178"/>
    </row>
    <row r="407" spans="1:6" s="177" customFormat="1" ht="20.100000000000001" customHeight="1" x14ac:dyDescent="0.25">
      <c r="A407" s="178"/>
      <c r="C407" s="178"/>
      <c r="F407" s="178"/>
    </row>
    <row r="408" spans="1:6" s="177" customFormat="1" ht="20.100000000000001" customHeight="1" x14ac:dyDescent="0.25">
      <c r="A408" s="178"/>
      <c r="C408" s="178"/>
      <c r="F408" s="178"/>
    </row>
    <row r="409" spans="1:6" s="177" customFormat="1" ht="20.100000000000001" customHeight="1" x14ac:dyDescent="0.25">
      <c r="A409" s="178"/>
      <c r="C409" s="178"/>
      <c r="F409" s="178"/>
    </row>
    <row r="410" spans="1:6" s="177" customFormat="1" ht="20.100000000000001" customHeight="1" x14ac:dyDescent="0.25">
      <c r="A410" s="178"/>
      <c r="C410" s="178"/>
      <c r="F410" s="178"/>
    </row>
    <row r="411" spans="1:6" s="177" customFormat="1" ht="20.100000000000001" customHeight="1" x14ac:dyDescent="0.25">
      <c r="A411" s="178"/>
      <c r="C411" s="178"/>
      <c r="F411" s="178"/>
    </row>
    <row r="412" spans="1:6" s="177" customFormat="1" ht="20.100000000000001" customHeight="1" x14ac:dyDescent="0.25">
      <c r="A412" s="178"/>
      <c r="C412" s="178"/>
      <c r="F412" s="178"/>
    </row>
    <row r="413" spans="1:6" s="177" customFormat="1" ht="20.100000000000001" customHeight="1" x14ac:dyDescent="0.25">
      <c r="A413" s="178"/>
      <c r="C413" s="178"/>
      <c r="F413" s="178"/>
    </row>
    <row r="414" spans="1:6" s="177" customFormat="1" ht="20.100000000000001" customHeight="1" x14ac:dyDescent="0.25">
      <c r="A414" s="178"/>
      <c r="C414" s="178"/>
      <c r="F414" s="178"/>
    </row>
    <row r="415" spans="1:6" s="177" customFormat="1" ht="20.100000000000001" customHeight="1" x14ac:dyDescent="0.25">
      <c r="A415" s="178"/>
      <c r="C415" s="178"/>
      <c r="F415" s="178"/>
    </row>
    <row r="416" spans="1:6" s="177" customFormat="1" ht="20.100000000000001" customHeight="1" x14ac:dyDescent="0.25">
      <c r="A416" s="178"/>
      <c r="C416" s="178"/>
      <c r="F416" s="178"/>
    </row>
    <row r="417" spans="1:6" s="177" customFormat="1" ht="20.100000000000001" customHeight="1" x14ac:dyDescent="0.25">
      <c r="A417" s="178"/>
      <c r="C417" s="178"/>
      <c r="F417" s="178"/>
    </row>
    <row r="418" spans="1:6" s="177" customFormat="1" ht="20.100000000000001" customHeight="1" x14ac:dyDescent="0.25">
      <c r="A418" s="178"/>
      <c r="C418" s="178"/>
      <c r="F418" s="178"/>
    </row>
    <row r="419" spans="1:6" s="177" customFormat="1" ht="20.100000000000001" customHeight="1" x14ac:dyDescent="0.25">
      <c r="A419" s="178"/>
      <c r="C419" s="178"/>
      <c r="F419" s="178"/>
    </row>
    <row r="420" spans="1:6" s="177" customFormat="1" ht="20.100000000000001" customHeight="1" x14ac:dyDescent="0.25">
      <c r="A420" s="178"/>
      <c r="C420" s="178"/>
      <c r="F420" s="178"/>
    </row>
    <row r="421" spans="1:6" s="177" customFormat="1" ht="20.100000000000001" customHeight="1" x14ac:dyDescent="0.25">
      <c r="A421" s="178"/>
      <c r="C421" s="178"/>
      <c r="F421" s="178"/>
    </row>
    <row r="422" spans="1:6" s="177" customFormat="1" ht="20.100000000000001" customHeight="1" x14ac:dyDescent="0.25">
      <c r="A422" s="178"/>
      <c r="C422" s="178"/>
      <c r="F422" s="178"/>
    </row>
    <row r="423" spans="1:6" s="177" customFormat="1" ht="20.100000000000001" customHeight="1" x14ac:dyDescent="0.25">
      <c r="A423" s="178"/>
      <c r="C423" s="178"/>
      <c r="F423" s="178"/>
    </row>
    <row r="424" spans="1:6" s="177" customFormat="1" ht="20.100000000000001" customHeight="1" x14ac:dyDescent="0.25">
      <c r="A424" s="178"/>
      <c r="C424" s="178"/>
      <c r="F424" s="178"/>
    </row>
    <row r="425" spans="1:6" s="177" customFormat="1" ht="20.100000000000001" customHeight="1" x14ac:dyDescent="0.25">
      <c r="A425" s="178"/>
      <c r="C425" s="178"/>
      <c r="F425" s="178"/>
    </row>
    <row r="426" spans="1:6" s="177" customFormat="1" ht="20.100000000000001" customHeight="1" x14ac:dyDescent="0.25">
      <c r="A426" s="178"/>
      <c r="C426" s="178"/>
      <c r="F426" s="178"/>
    </row>
    <row r="427" spans="1:6" s="177" customFormat="1" ht="20.100000000000001" customHeight="1" x14ac:dyDescent="0.25">
      <c r="A427" s="178"/>
      <c r="C427" s="178"/>
      <c r="F427" s="178"/>
    </row>
    <row r="428" spans="1:6" s="177" customFormat="1" ht="20.100000000000001" customHeight="1" x14ac:dyDescent="0.25">
      <c r="A428" s="178"/>
      <c r="C428" s="178"/>
      <c r="F428" s="178"/>
    </row>
    <row r="429" spans="1:6" s="177" customFormat="1" ht="20.100000000000001" customHeight="1" x14ac:dyDescent="0.25">
      <c r="A429" s="178"/>
      <c r="C429" s="178"/>
      <c r="F429" s="178"/>
    </row>
    <row r="430" spans="1:6" s="177" customFormat="1" ht="20.100000000000001" customHeight="1" x14ac:dyDescent="0.25">
      <c r="A430" s="178"/>
      <c r="C430" s="178"/>
      <c r="F430" s="178"/>
    </row>
    <row r="431" spans="1:6" s="177" customFormat="1" ht="20.100000000000001" customHeight="1" x14ac:dyDescent="0.25">
      <c r="A431" s="178"/>
      <c r="C431" s="178"/>
      <c r="F431" s="178"/>
    </row>
    <row r="432" spans="1:6" s="177" customFormat="1" ht="20.100000000000001" customHeight="1" x14ac:dyDescent="0.25">
      <c r="A432" s="178"/>
      <c r="C432" s="178"/>
      <c r="F432" s="178"/>
    </row>
    <row r="433" spans="1:6" s="177" customFormat="1" ht="20.100000000000001" customHeight="1" x14ac:dyDescent="0.25">
      <c r="A433" s="178"/>
      <c r="C433" s="178"/>
      <c r="F433" s="178"/>
    </row>
    <row r="434" spans="1:6" s="177" customFormat="1" ht="20.100000000000001" customHeight="1" x14ac:dyDescent="0.25">
      <c r="A434" s="178"/>
      <c r="C434" s="178"/>
      <c r="F434" s="178"/>
    </row>
    <row r="435" spans="1:6" s="177" customFormat="1" ht="20.100000000000001" customHeight="1" x14ac:dyDescent="0.25">
      <c r="A435" s="178"/>
      <c r="C435" s="178"/>
      <c r="F435" s="178"/>
    </row>
    <row r="436" spans="1:6" s="177" customFormat="1" ht="20.100000000000001" customHeight="1" x14ac:dyDescent="0.25">
      <c r="A436" s="178"/>
      <c r="C436" s="178"/>
      <c r="F436" s="178"/>
    </row>
    <row r="437" spans="1:6" s="177" customFormat="1" ht="20.100000000000001" customHeight="1" x14ac:dyDescent="0.25">
      <c r="A437" s="178"/>
      <c r="C437" s="178"/>
      <c r="F437" s="178"/>
    </row>
    <row r="438" spans="1:6" s="177" customFormat="1" ht="20.100000000000001" customHeight="1" x14ac:dyDescent="0.25">
      <c r="A438" s="178"/>
      <c r="C438" s="178"/>
      <c r="F438" s="178"/>
    </row>
    <row r="439" spans="1:6" s="177" customFormat="1" ht="20.100000000000001" customHeight="1" x14ac:dyDescent="0.25">
      <c r="A439" s="178"/>
      <c r="C439" s="178"/>
      <c r="F439" s="178"/>
    </row>
    <row r="440" spans="1:6" s="177" customFormat="1" ht="20.100000000000001" customHeight="1" x14ac:dyDescent="0.25">
      <c r="A440" s="178"/>
      <c r="C440" s="178"/>
      <c r="F440" s="178"/>
    </row>
    <row r="441" spans="1:6" s="177" customFormat="1" ht="20.100000000000001" customHeight="1" x14ac:dyDescent="0.25">
      <c r="A441" s="178"/>
      <c r="C441" s="178"/>
      <c r="F441" s="178"/>
    </row>
    <row r="442" spans="1:6" s="177" customFormat="1" ht="20.100000000000001" customHeight="1" x14ac:dyDescent="0.25">
      <c r="A442" s="178"/>
      <c r="C442" s="178"/>
      <c r="F442" s="178"/>
    </row>
    <row r="443" spans="1:6" s="177" customFormat="1" ht="20.100000000000001" customHeight="1" x14ac:dyDescent="0.25">
      <c r="A443" s="178"/>
      <c r="C443" s="178"/>
      <c r="F443" s="178"/>
    </row>
    <row r="444" spans="1:6" s="177" customFormat="1" ht="20.100000000000001" customHeight="1" x14ac:dyDescent="0.25">
      <c r="A444" s="178"/>
      <c r="C444" s="178"/>
      <c r="F444" s="178"/>
    </row>
    <row r="445" spans="1:6" s="177" customFormat="1" ht="20.100000000000001" customHeight="1" x14ac:dyDescent="0.25">
      <c r="A445" s="178"/>
      <c r="C445" s="178"/>
      <c r="F445" s="178"/>
    </row>
    <row r="446" spans="1:6" s="177" customFormat="1" ht="20.100000000000001" customHeight="1" x14ac:dyDescent="0.25">
      <c r="A446" s="178"/>
      <c r="C446" s="178"/>
      <c r="F446" s="178"/>
    </row>
    <row r="447" spans="1:6" s="177" customFormat="1" ht="20.100000000000001" customHeight="1" x14ac:dyDescent="0.25">
      <c r="A447" s="178"/>
      <c r="C447" s="178"/>
      <c r="F447" s="178"/>
    </row>
    <row r="448" spans="1:6" s="177" customFormat="1" ht="20.100000000000001" customHeight="1" x14ac:dyDescent="0.25">
      <c r="A448" s="178"/>
      <c r="C448" s="178"/>
      <c r="F448" s="178"/>
    </row>
    <row r="449" spans="1:6" s="177" customFormat="1" ht="20.100000000000001" customHeight="1" x14ac:dyDescent="0.25">
      <c r="A449" s="178"/>
      <c r="C449" s="178"/>
      <c r="F449" s="178"/>
    </row>
    <row r="450" spans="1:6" s="177" customFormat="1" ht="20.100000000000001" customHeight="1" x14ac:dyDescent="0.25">
      <c r="A450" s="178"/>
      <c r="C450" s="178"/>
      <c r="F450" s="178"/>
    </row>
    <row r="451" spans="1:6" s="177" customFormat="1" ht="20.100000000000001" customHeight="1" x14ac:dyDescent="0.25">
      <c r="A451" s="178"/>
      <c r="C451" s="178"/>
      <c r="F451" s="178"/>
    </row>
    <row r="452" spans="1:6" s="177" customFormat="1" ht="20.100000000000001" customHeight="1" x14ac:dyDescent="0.25">
      <c r="A452" s="178"/>
      <c r="C452" s="178"/>
      <c r="F452" s="178"/>
    </row>
    <row r="453" spans="1:6" s="177" customFormat="1" ht="20.100000000000001" customHeight="1" x14ac:dyDescent="0.25">
      <c r="A453" s="178"/>
      <c r="C453" s="178"/>
      <c r="F453" s="178"/>
    </row>
    <row r="454" spans="1:6" s="177" customFormat="1" ht="20.100000000000001" customHeight="1" x14ac:dyDescent="0.25">
      <c r="A454" s="178"/>
      <c r="C454" s="178"/>
      <c r="F454" s="178"/>
    </row>
    <row r="455" spans="1:6" s="177" customFormat="1" ht="20.100000000000001" customHeight="1" x14ac:dyDescent="0.25">
      <c r="A455" s="178"/>
      <c r="C455" s="178"/>
      <c r="F455" s="178"/>
    </row>
    <row r="456" spans="1:6" s="177" customFormat="1" ht="20.100000000000001" customHeight="1" x14ac:dyDescent="0.25">
      <c r="A456" s="178"/>
      <c r="C456" s="178"/>
      <c r="F456" s="178"/>
    </row>
    <row r="457" spans="1:6" s="177" customFormat="1" ht="20.100000000000001" customHeight="1" x14ac:dyDescent="0.25">
      <c r="A457" s="178"/>
      <c r="C457" s="178"/>
      <c r="F457" s="178"/>
    </row>
    <row r="458" spans="1:6" s="177" customFormat="1" ht="20.100000000000001" customHeight="1" x14ac:dyDescent="0.25">
      <c r="A458" s="178"/>
      <c r="C458" s="178"/>
      <c r="F458" s="178"/>
    </row>
    <row r="459" spans="1:6" s="177" customFormat="1" ht="20.100000000000001" customHeight="1" x14ac:dyDescent="0.25">
      <c r="A459" s="178"/>
      <c r="C459" s="178"/>
      <c r="F459" s="178"/>
    </row>
    <row r="460" spans="1:6" s="177" customFormat="1" ht="20.100000000000001" customHeight="1" x14ac:dyDescent="0.25">
      <c r="A460" s="178"/>
      <c r="C460" s="178"/>
      <c r="F460" s="178"/>
    </row>
    <row r="461" spans="1:6" s="177" customFormat="1" ht="20.100000000000001" customHeight="1" x14ac:dyDescent="0.25">
      <c r="A461" s="178"/>
      <c r="C461" s="178"/>
      <c r="F461" s="178"/>
    </row>
    <row r="462" spans="1:6" s="177" customFormat="1" ht="20.100000000000001" customHeight="1" x14ac:dyDescent="0.25">
      <c r="A462" s="178"/>
      <c r="C462" s="178"/>
      <c r="F462" s="178"/>
    </row>
    <row r="463" spans="1:6" s="177" customFormat="1" ht="20.100000000000001" customHeight="1" x14ac:dyDescent="0.25">
      <c r="A463" s="178"/>
      <c r="C463" s="178"/>
      <c r="F463" s="178"/>
    </row>
    <row r="464" spans="1:6" s="177" customFormat="1" ht="20.100000000000001" customHeight="1" x14ac:dyDescent="0.25">
      <c r="A464" s="178"/>
      <c r="C464" s="178"/>
      <c r="F464" s="178"/>
    </row>
    <row r="465" spans="1:6" s="177" customFormat="1" ht="20.100000000000001" customHeight="1" x14ac:dyDescent="0.25">
      <c r="A465" s="178"/>
      <c r="C465" s="178"/>
      <c r="F465" s="178"/>
    </row>
    <row r="466" spans="1:6" s="177" customFormat="1" ht="20.100000000000001" customHeight="1" x14ac:dyDescent="0.25">
      <c r="A466" s="178"/>
      <c r="C466" s="178"/>
      <c r="F466" s="178"/>
    </row>
    <row r="467" spans="1:6" s="177" customFormat="1" ht="20.100000000000001" customHeight="1" x14ac:dyDescent="0.25">
      <c r="A467" s="178"/>
      <c r="C467" s="178"/>
      <c r="F467" s="178"/>
    </row>
    <row r="468" spans="1:6" s="177" customFormat="1" ht="20.100000000000001" customHeight="1" x14ac:dyDescent="0.25">
      <c r="A468" s="178"/>
      <c r="C468" s="178"/>
      <c r="F468" s="178"/>
    </row>
    <row r="469" spans="1:6" s="177" customFormat="1" ht="20.100000000000001" customHeight="1" x14ac:dyDescent="0.25">
      <c r="A469" s="178"/>
      <c r="C469" s="178"/>
      <c r="F469" s="178"/>
    </row>
    <row r="470" spans="1:6" s="177" customFormat="1" ht="20.100000000000001" customHeight="1" x14ac:dyDescent="0.25">
      <c r="A470" s="178"/>
      <c r="C470" s="178"/>
      <c r="F470" s="178"/>
    </row>
    <row r="471" spans="1:6" s="177" customFormat="1" ht="20.100000000000001" customHeight="1" x14ac:dyDescent="0.25">
      <c r="A471" s="178"/>
      <c r="C471" s="178"/>
      <c r="F471" s="178"/>
    </row>
    <row r="472" spans="1:6" s="177" customFormat="1" ht="20.100000000000001" customHeight="1" x14ac:dyDescent="0.25">
      <c r="A472" s="178"/>
      <c r="C472" s="178"/>
      <c r="F472" s="178"/>
    </row>
    <row r="473" spans="1:6" s="177" customFormat="1" ht="20.100000000000001" customHeight="1" x14ac:dyDescent="0.25">
      <c r="A473" s="178"/>
      <c r="C473" s="178"/>
      <c r="F473" s="178"/>
    </row>
    <row r="474" spans="1:6" s="177" customFormat="1" ht="20.100000000000001" customHeight="1" x14ac:dyDescent="0.25">
      <c r="A474" s="178"/>
      <c r="C474" s="178"/>
      <c r="F474" s="178"/>
    </row>
    <row r="475" spans="1:6" s="177" customFormat="1" ht="20.100000000000001" customHeight="1" x14ac:dyDescent="0.25">
      <c r="A475" s="178"/>
      <c r="C475" s="178"/>
      <c r="F475" s="178"/>
    </row>
    <row r="476" spans="1:6" s="177" customFormat="1" ht="20.100000000000001" customHeight="1" x14ac:dyDescent="0.25">
      <c r="A476" s="178"/>
      <c r="C476" s="178"/>
      <c r="F476" s="178"/>
    </row>
    <row r="477" spans="1:6" s="177" customFormat="1" ht="20.100000000000001" customHeight="1" x14ac:dyDescent="0.25">
      <c r="A477" s="178"/>
      <c r="C477" s="178"/>
      <c r="F477" s="178"/>
    </row>
    <row r="478" spans="1:6" s="177" customFormat="1" ht="20.100000000000001" customHeight="1" x14ac:dyDescent="0.25">
      <c r="A478" s="178"/>
      <c r="C478" s="178"/>
      <c r="F478" s="178"/>
    </row>
    <row r="479" spans="1:6" s="177" customFormat="1" ht="20.100000000000001" customHeight="1" x14ac:dyDescent="0.25">
      <c r="A479" s="178"/>
      <c r="C479" s="178"/>
      <c r="F479" s="178"/>
    </row>
    <row r="480" spans="1:6" s="177" customFormat="1" ht="20.100000000000001" customHeight="1" x14ac:dyDescent="0.25">
      <c r="A480" s="178"/>
      <c r="C480" s="178"/>
      <c r="F480" s="178"/>
    </row>
    <row r="481" spans="1:6" s="177" customFormat="1" ht="20.100000000000001" customHeight="1" x14ac:dyDescent="0.25">
      <c r="A481" s="178"/>
      <c r="C481" s="178"/>
      <c r="F481" s="178"/>
    </row>
    <row r="482" spans="1:6" s="177" customFormat="1" ht="20.100000000000001" customHeight="1" x14ac:dyDescent="0.25">
      <c r="A482" s="178"/>
      <c r="C482" s="178"/>
      <c r="F482" s="178"/>
    </row>
    <row r="483" spans="1:6" s="177" customFormat="1" ht="20.100000000000001" customHeight="1" x14ac:dyDescent="0.25">
      <c r="A483" s="178"/>
      <c r="C483" s="178"/>
      <c r="F483" s="178"/>
    </row>
    <row r="484" spans="1:6" s="177" customFormat="1" ht="20.100000000000001" customHeight="1" x14ac:dyDescent="0.25">
      <c r="A484" s="178"/>
      <c r="C484" s="178"/>
      <c r="F484" s="178"/>
    </row>
    <row r="485" spans="1:6" s="177" customFormat="1" ht="20.100000000000001" customHeight="1" x14ac:dyDescent="0.25">
      <c r="A485" s="178"/>
      <c r="C485" s="178"/>
      <c r="F485" s="178"/>
    </row>
    <row r="486" spans="1:6" s="177" customFormat="1" ht="20.100000000000001" customHeight="1" x14ac:dyDescent="0.25">
      <c r="A486" s="178"/>
      <c r="C486" s="178"/>
      <c r="F486" s="178"/>
    </row>
    <row r="487" spans="1:6" s="177" customFormat="1" ht="20.100000000000001" customHeight="1" x14ac:dyDescent="0.25">
      <c r="A487" s="178"/>
      <c r="C487" s="178"/>
      <c r="F487" s="178"/>
    </row>
    <row r="488" spans="1:6" s="177" customFormat="1" ht="20.100000000000001" customHeight="1" x14ac:dyDescent="0.25">
      <c r="A488" s="178"/>
      <c r="C488" s="178"/>
      <c r="F488" s="178"/>
    </row>
    <row r="489" spans="1:6" s="177" customFormat="1" ht="20.100000000000001" customHeight="1" x14ac:dyDescent="0.25">
      <c r="A489" s="178"/>
      <c r="C489" s="178"/>
      <c r="F489" s="178"/>
    </row>
    <row r="490" spans="1:6" s="177" customFormat="1" ht="20.100000000000001" customHeight="1" x14ac:dyDescent="0.25">
      <c r="A490" s="178"/>
      <c r="C490" s="178"/>
      <c r="F490" s="178"/>
    </row>
    <row r="491" spans="1:6" s="177" customFormat="1" ht="20.100000000000001" customHeight="1" x14ac:dyDescent="0.25">
      <c r="A491" s="178"/>
      <c r="C491" s="178"/>
      <c r="F491" s="178"/>
    </row>
    <row r="492" spans="1:6" s="177" customFormat="1" ht="20.100000000000001" customHeight="1" x14ac:dyDescent="0.25">
      <c r="A492" s="178"/>
      <c r="C492" s="178"/>
      <c r="F492" s="178"/>
    </row>
    <row r="493" spans="1:6" s="177" customFormat="1" ht="20.100000000000001" customHeight="1" x14ac:dyDescent="0.25">
      <c r="A493" s="178"/>
      <c r="C493" s="178"/>
      <c r="F493" s="178"/>
    </row>
    <row r="494" spans="1:6" s="177" customFormat="1" ht="20.100000000000001" customHeight="1" x14ac:dyDescent="0.25">
      <c r="A494" s="178"/>
      <c r="C494" s="178"/>
      <c r="F494" s="178"/>
    </row>
    <row r="495" spans="1:6" s="177" customFormat="1" ht="20.100000000000001" customHeight="1" x14ac:dyDescent="0.25">
      <c r="A495" s="178"/>
      <c r="C495" s="178"/>
      <c r="F495" s="178"/>
    </row>
    <row r="496" spans="1:6" s="177" customFormat="1" ht="20.100000000000001" customHeight="1" x14ac:dyDescent="0.25">
      <c r="A496" s="178"/>
      <c r="C496" s="178"/>
      <c r="F496" s="178"/>
    </row>
    <row r="497" spans="1:6" s="177" customFormat="1" ht="20.100000000000001" customHeight="1" x14ac:dyDescent="0.25">
      <c r="A497" s="178"/>
      <c r="C497" s="178"/>
      <c r="F497" s="178"/>
    </row>
    <row r="498" spans="1:6" s="177" customFormat="1" ht="20.100000000000001" customHeight="1" x14ac:dyDescent="0.25">
      <c r="A498" s="178"/>
      <c r="C498" s="178"/>
      <c r="F498" s="178"/>
    </row>
    <row r="499" spans="1:6" s="177" customFormat="1" ht="20.100000000000001" customHeight="1" x14ac:dyDescent="0.25">
      <c r="A499" s="178"/>
      <c r="C499" s="178"/>
      <c r="F499" s="178"/>
    </row>
    <row r="500" spans="1:6" s="177" customFormat="1" ht="20.100000000000001" customHeight="1" x14ac:dyDescent="0.25">
      <c r="A500" s="178"/>
      <c r="C500" s="178"/>
      <c r="F500" s="178"/>
    </row>
    <row r="501" spans="1:6" s="177" customFormat="1" ht="20.100000000000001" customHeight="1" x14ac:dyDescent="0.25">
      <c r="A501" s="178"/>
      <c r="C501" s="178"/>
      <c r="F501" s="178"/>
    </row>
    <row r="502" spans="1:6" s="177" customFormat="1" ht="20.100000000000001" customHeight="1" x14ac:dyDescent="0.25">
      <c r="A502" s="178"/>
      <c r="C502" s="178"/>
      <c r="F502" s="178"/>
    </row>
    <row r="503" spans="1:6" s="177" customFormat="1" ht="20.100000000000001" customHeight="1" x14ac:dyDescent="0.25">
      <c r="A503" s="178"/>
      <c r="C503" s="178"/>
      <c r="F503" s="178"/>
    </row>
    <row r="504" spans="1:6" s="177" customFormat="1" ht="20.100000000000001" customHeight="1" x14ac:dyDescent="0.25">
      <c r="A504" s="178"/>
      <c r="C504" s="178"/>
      <c r="F504" s="178"/>
    </row>
    <row r="505" spans="1:6" s="177" customFormat="1" ht="20.100000000000001" customHeight="1" x14ac:dyDescent="0.25">
      <c r="A505" s="178"/>
      <c r="C505" s="178"/>
      <c r="F505" s="178"/>
    </row>
    <row r="506" spans="1:6" s="177" customFormat="1" ht="20.100000000000001" customHeight="1" x14ac:dyDescent="0.25">
      <c r="A506" s="178"/>
      <c r="C506" s="178"/>
      <c r="F506" s="178"/>
    </row>
    <row r="507" spans="1:6" s="177" customFormat="1" ht="20.100000000000001" customHeight="1" x14ac:dyDescent="0.25">
      <c r="A507" s="178"/>
      <c r="C507" s="178"/>
      <c r="F507" s="178"/>
    </row>
    <row r="508" spans="1:6" s="177" customFormat="1" ht="20.100000000000001" customHeight="1" x14ac:dyDescent="0.25">
      <c r="A508" s="178"/>
      <c r="C508" s="178"/>
      <c r="F508" s="178"/>
    </row>
    <row r="509" spans="1:6" s="177" customFormat="1" ht="20.100000000000001" customHeight="1" x14ac:dyDescent="0.25">
      <c r="A509" s="178"/>
      <c r="C509" s="178"/>
      <c r="F509" s="178"/>
    </row>
    <row r="510" spans="1:6" s="177" customFormat="1" ht="20.100000000000001" customHeight="1" x14ac:dyDescent="0.25">
      <c r="A510" s="178"/>
      <c r="C510" s="178"/>
      <c r="F510" s="178"/>
    </row>
    <row r="511" spans="1:6" s="177" customFormat="1" ht="20.100000000000001" customHeight="1" x14ac:dyDescent="0.25">
      <c r="A511" s="178"/>
      <c r="C511" s="178"/>
      <c r="F511" s="178"/>
    </row>
    <row r="512" spans="1:6" s="177" customFormat="1" ht="20.100000000000001" customHeight="1" x14ac:dyDescent="0.25">
      <c r="A512" s="178"/>
      <c r="C512" s="178"/>
      <c r="F512" s="178"/>
    </row>
    <row r="513" spans="1:6" s="177" customFormat="1" ht="20.100000000000001" customHeight="1" x14ac:dyDescent="0.25">
      <c r="A513" s="178"/>
      <c r="C513" s="178"/>
      <c r="F513" s="178"/>
    </row>
    <row r="514" spans="1:6" s="177" customFormat="1" ht="20.100000000000001" customHeight="1" x14ac:dyDescent="0.25">
      <c r="A514" s="178"/>
      <c r="C514" s="178"/>
      <c r="F514" s="178"/>
    </row>
    <row r="515" spans="1:6" s="177" customFormat="1" ht="20.100000000000001" customHeight="1" x14ac:dyDescent="0.25">
      <c r="A515" s="178"/>
      <c r="C515" s="178"/>
      <c r="F515" s="178"/>
    </row>
    <row r="516" spans="1:6" s="177" customFormat="1" ht="20.100000000000001" customHeight="1" x14ac:dyDescent="0.25">
      <c r="A516" s="178"/>
      <c r="C516" s="178"/>
      <c r="F516" s="178"/>
    </row>
    <row r="517" spans="1:6" s="177" customFormat="1" ht="20.100000000000001" customHeight="1" x14ac:dyDescent="0.25">
      <c r="A517" s="178"/>
      <c r="C517" s="178"/>
      <c r="F517" s="178"/>
    </row>
    <row r="518" spans="1:6" s="177" customFormat="1" ht="20.100000000000001" customHeight="1" x14ac:dyDescent="0.25">
      <c r="A518" s="178"/>
      <c r="C518" s="178"/>
      <c r="F518" s="178"/>
    </row>
    <row r="519" spans="1:6" s="177" customFormat="1" ht="20.100000000000001" customHeight="1" x14ac:dyDescent="0.25">
      <c r="A519" s="178"/>
      <c r="C519" s="178"/>
      <c r="F519" s="178"/>
    </row>
    <row r="520" spans="1:6" s="177" customFormat="1" ht="20.100000000000001" customHeight="1" x14ac:dyDescent="0.25">
      <c r="A520" s="178"/>
      <c r="C520" s="178"/>
      <c r="F520" s="178"/>
    </row>
    <row r="521" spans="1:6" s="177" customFormat="1" ht="20.100000000000001" customHeight="1" x14ac:dyDescent="0.25">
      <c r="A521" s="178"/>
      <c r="C521" s="178"/>
      <c r="F521" s="178"/>
    </row>
    <row r="522" spans="1:6" s="177" customFormat="1" ht="20.100000000000001" customHeight="1" x14ac:dyDescent="0.25">
      <c r="A522" s="178"/>
      <c r="C522" s="178"/>
      <c r="F522" s="178"/>
    </row>
    <row r="523" spans="1:6" s="177" customFormat="1" ht="20.100000000000001" customHeight="1" x14ac:dyDescent="0.25">
      <c r="A523" s="178"/>
      <c r="C523" s="178"/>
      <c r="F523" s="178"/>
    </row>
    <row r="524" spans="1:6" s="177" customFormat="1" ht="20.100000000000001" customHeight="1" x14ac:dyDescent="0.25">
      <c r="A524" s="178"/>
      <c r="C524" s="178"/>
      <c r="F524" s="178"/>
    </row>
    <row r="525" spans="1:6" s="177" customFormat="1" ht="20.100000000000001" customHeight="1" x14ac:dyDescent="0.25">
      <c r="A525" s="178"/>
      <c r="C525" s="178"/>
      <c r="F525" s="178"/>
    </row>
    <row r="526" spans="1:6" s="177" customFormat="1" ht="20.100000000000001" customHeight="1" x14ac:dyDescent="0.25">
      <c r="A526" s="178"/>
      <c r="C526" s="178"/>
      <c r="F526" s="178"/>
    </row>
    <row r="527" spans="1:6" s="177" customFormat="1" ht="20.100000000000001" customHeight="1" x14ac:dyDescent="0.25">
      <c r="A527" s="178"/>
      <c r="C527" s="178"/>
      <c r="F527" s="178"/>
    </row>
    <row r="528" spans="1:6" s="177" customFormat="1" ht="20.100000000000001" customHeight="1" x14ac:dyDescent="0.25">
      <c r="A528" s="178"/>
      <c r="C528" s="178"/>
      <c r="F528" s="178"/>
    </row>
    <row r="529" spans="1:6" s="177" customFormat="1" ht="20.100000000000001" customHeight="1" x14ac:dyDescent="0.25">
      <c r="A529" s="178"/>
      <c r="C529" s="178"/>
      <c r="F529" s="178"/>
    </row>
    <row r="530" spans="1:6" s="177" customFormat="1" ht="20.100000000000001" customHeight="1" x14ac:dyDescent="0.25">
      <c r="A530" s="178"/>
      <c r="C530" s="178"/>
      <c r="F530" s="178"/>
    </row>
    <row r="531" spans="1:6" s="177" customFormat="1" ht="20.100000000000001" customHeight="1" x14ac:dyDescent="0.25">
      <c r="A531" s="178"/>
      <c r="C531" s="178"/>
      <c r="F531" s="178"/>
    </row>
    <row r="532" spans="1:6" s="177" customFormat="1" ht="20.100000000000001" customHeight="1" x14ac:dyDescent="0.25">
      <c r="A532" s="178"/>
      <c r="C532" s="178"/>
      <c r="F532" s="178"/>
    </row>
    <row r="533" spans="1:6" s="177" customFormat="1" ht="20.100000000000001" customHeight="1" x14ac:dyDescent="0.25">
      <c r="A533" s="178"/>
      <c r="C533" s="178"/>
      <c r="F533" s="178"/>
    </row>
    <row r="534" spans="1:6" s="177" customFormat="1" ht="20.100000000000001" customHeight="1" x14ac:dyDescent="0.25">
      <c r="A534" s="178"/>
      <c r="C534" s="178"/>
      <c r="F534" s="178"/>
    </row>
    <row r="535" spans="1:6" s="177" customFormat="1" ht="20.100000000000001" customHeight="1" x14ac:dyDescent="0.25">
      <c r="A535" s="178"/>
      <c r="C535" s="178"/>
      <c r="F535" s="178"/>
    </row>
    <row r="536" spans="1:6" s="177" customFormat="1" ht="20.100000000000001" customHeight="1" x14ac:dyDescent="0.25">
      <c r="A536" s="178"/>
      <c r="C536" s="178"/>
      <c r="F536" s="178"/>
    </row>
    <row r="537" spans="1:6" s="177" customFormat="1" ht="20.100000000000001" customHeight="1" x14ac:dyDescent="0.25">
      <c r="A537" s="178"/>
      <c r="C537" s="178"/>
      <c r="F537" s="178"/>
    </row>
    <row r="538" spans="1:6" s="177" customFormat="1" ht="20.100000000000001" customHeight="1" x14ac:dyDescent="0.25">
      <c r="A538" s="178"/>
      <c r="C538" s="178"/>
      <c r="F538" s="178"/>
    </row>
    <row r="539" spans="1:6" s="177" customFormat="1" ht="20.100000000000001" customHeight="1" x14ac:dyDescent="0.25">
      <c r="A539" s="178"/>
      <c r="C539" s="178"/>
      <c r="F539" s="178"/>
    </row>
    <row r="540" spans="1:6" s="177" customFormat="1" ht="20.100000000000001" customHeight="1" x14ac:dyDescent="0.25">
      <c r="A540" s="178"/>
      <c r="C540" s="178"/>
      <c r="F540" s="178"/>
    </row>
    <row r="541" spans="1:6" s="177" customFormat="1" ht="20.100000000000001" customHeight="1" x14ac:dyDescent="0.25">
      <c r="A541" s="178"/>
      <c r="C541" s="178"/>
      <c r="F541" s="178"/>
    </row>
    <row r="542" spans="1:6" s="177" customFormat="1" ht="20.100000000000001" customHeight="1" x14ac:dyDescent="0.25">
      <c r="A542" s="178"/>
      <c r="C542" s="178"/>
      <c r="F542" s="178"/>
    </row>
    <row r="543" spans="1:6" s="177" customFormat="1" ht="20.100000000000001" customHeight="1" x14ac:dyDescent="0.25">
      <c r="A543" s="178"/>
      <c r="C543" s="178"/>
      <c r="F543" s="178"/>
    </row>
    <row r="544" spans="1:6" s="177" customFormat="1" ht="20.100000000000001" customHeight="1" x14ac:dyDescent="0.25">
      <c r="A544" s="178"/>
      <c r="C544" s="178"/>
      <c r="F544" s="178"/>
    </row>
    <row r="545" spans="1:6" s="177" customFormat="1" ht="20.100000000000001" customHeight="1" x14ac:dyDescent="0.25">
      <c r="A545" s="178"/>
      <c r="C545" s="178"/>
      <c r="F545" s="178"/>
    </row>
    <row r="546" spans="1:6" s="177" customFormat="1" ht="20.100000000000001" customHeight="1" x14ac:dyDescent="0.25">
      <c r="A546" s="178"/>
      <c r="C546" s="178"/>
      <c r="F546" s="178"/>
    </row>
    <row r="547" spans="1:6" s="177" customFormat="1" ht="20.100000000000001" customHeight="1" x14ac:dyDescent="0.25">
      <c r="A547" s="178"/>
      <c r="C547" s="178"/>
      <c r="F547" s="178"/>
    </row>
    <row r="548" spans="1:6" s="177" customFormat="1" ht="20.100000000000001" customHeight="1" x14ac:dyDescent="0.25">
      <c r="A548" s="178"/>
      <c r="C548" s="178"/>
      <c r="F548" s="178"/>
    </row>
    <row r="549" spans="1:6" s="177" customFormat="1" ht="20.100000000000001" customHeight="1" x14ac:dyDescent="0.25">
      <c r="A549" s="178"/>
      <c r="C549" s="178"/>
      <c r="F549" s="178"/>
    </row>
    <row r="550" spans="1:6" s="177" customFormat="1" ht="20.100000000000001" customHeight="1" x14ac:dyDescent="0.25">
      <c r="A550" s="178"/>
      <c r="C550" s="178"/>
      <c r="F550" s="178"/>
    </row>
    <row r="551" spans="1:6" s="177" customFormat="1" ht="20.100000000000001" customHeight="1" x14ac:dyDescent="0.25">
      <c r="A551" s="178"/>
      <c r="C551" s="178"/>
      <c r="F551" s="178"/>
    </row>
    <row r="552" spans="1:6" s="177" customFormat="1" ht="20.100000000000001" customHeight="1" x14ac:dyDescent="0.25">
      <c r="A552" s="178"/>
      <c r="C552" s="178"/>
      <c r="F552" s="178"/>
    </row>
    <row r="553" spans="1:6" s="177" customFormat="1" ht="20.100000000000001" customHeight="1" x14ac:dyDescent="0.25">
      <c r="A553" s="178"/>
      <c r="C553" s="178"/>
      <c r="F553" s="178"/>
    </row>
    <row r="554" spans="1:6" s="177" customFormat="1" ht="20.100000000000001" customHeight="1" x14ac:dyDescent="0.25">
      <c r="A554" s="178"/>
      <c r="C554" s="178"/>
      <c r="F554" s="178"/>
    </row>
    <row r="555" spans="1:6" s="177" customFormat="1" ht="20.100000000000001" customHeight="1" x14ac:dyDescent="0.25">
      <c r="A555" s="178"/>
      <c r="C555" s="178"/>
      <c r="F555" s="178"/>
    </row>
    <row r="556" spans="1:6" s="177" customFormat="1" ht="20.100000000000001" customHeight="1" x14ac:dyDescent="0.25">
      <c r="A556" s="178"/>
      <c r="C556" s="178"/>
      <c r="F556" s="178"/>
    </row>
    <row r="557" spans="1:6" s="177" customFormat="1" ht="20.100000000000001" customHeight="1" x14ac:dyDescent="0.25">
      <c r="A557" s="178"/>
      <c r="C557" s="178"/>
      <c r="F557" s="178"/>
    </row>
    <row r="558" spans="1:6" s="177" customFormat="1" ht="20.100000000000001" customHeight="1" x14ac:dyDescent="0.25">
      <c r="A558" s="178"/>
      <c r="C558" s="178"/>
      <c r="F558" s="178"/>
    </row>
    <row r="559" spans="1:6" s="177" customFormat="1" ht="20.100000000000001" customHeight="1" x14ac:dyDescent="0.25">
      <c r="A559" s="178"/>
      <c r="C559" s="178"/>
      <c r="F559" s="178"/>
    </row>
    <row r="560" spans="1:6" s="177" customFormat="1" ht="20.100000000000001" customHeight="1" x14ac:dyDescent="0.25">
      <c r="A560" s="178"/>
      <c r="C560" s="178"/>
      <c r="F560" s="178"/>
    </row>
    <row r="561" spans="1:6" s="177" customFormat="1" ht="20.100000000000001" customHeight="1" x14ac:dyDescent="0.25">
      <c r="A561" s="178"/>
      <c r="C561" s="178"/>
      <c r="F561" s="178"/>
    </row>
    <row r="562" spans="1:6" s="177" customFormat="1" ht="20.100000000000001" customHeight="1" x14ac:dyDescent="0.25">
      <c r="A562" s="178"/>
      <c r="C562" s="178"/>
      <c r="F562" s="178"/>
    </row>
    <row r="563" spans="1:6" s="177" customFormat="1" ht="20.100000000000001" customHeight="1" x14ac:dyDescent="0.25">
      <c r="A563" s="178"/>
      <c r="C563" s="178"/>
      <c r="F563" s="178"/>
    </row>
    <row r="564" spans="1:6" s="177" customFormat="1" ht="20.100000000000001" customHeight="1" x14ac:dyDescent="0.25">
      <c r="A564" s="178"/>
      <c r="C564" s="178"/>
      <c r="F564" s="178"/>
    </row>
    <row r="565" spans="1:6" s="177" customFormat="1" ht="20.100000000000001" customHeight="1" x14ac:dyDescent="0.25">
      <c r="A565" s="178"/>
      <c r="C565" s="178"/>
      <c r="F565" s="178"/>
    </row>
    <row r="566" spans="1:6" s="177" customFormat="1" ht="20.100000000000001" customHeight="1" x14ac:dyDescent="0.25">
      <c r="A566" s="178"/>
      <c r="C566" s="178"/>
      <c r="F566" s="178"/>
    </row>
    <row r="567" spans="1:6" s="177" customFormat="1" ht="20.100000000000001" customHeight="1" x14ac:dyDescent="0.25">
      <c r="A567" s="178"/>
      <c r="C567" s="178"/>
      <c r="F567" s="178"/>
    </row>
    <row r="568" spans="1:6" s="177" customFormat="1" ht="20.100000000000001" customHeight="1" x14ac:dyDescent="0.25">
      <c r="A568" s="178"/>
      <c r="C568" s="178"/>
      <c r="F568" s="178"/>
    </row>
    <row r="569" spans="1:6" s="177" customFormat="1" ht="20.100000000000001" customHeight="1" x14ac:dyDescent="0.25">
      <c r="A569" s="178"/>
      <c r="C569" s="178"/>
      <c r="F569" s="178"/>
    </row>
    <row r="570" spans="1:6" s="177" customFormat="1" ht="20.100000000000001" customHeight="1" x14ac:dyDescent="0.25">
      <c r="A570" s="178"/>
      <c r="C570" s="178"/>
      <c r="F570" s="178"/>
    </row>
    <row r="571" spans="1:6" s="177" customFormat="1" ht="20.100000000000001" customHeight="1" x14ac:dyDescent="0.25">
      <c r="A571" s="178"/>
      <c r="C571" s="178"/>
      <c r="F571" s="178"/>
    </row>
    <row r="572" spans="1:6" s="177" customFormat="1" ht="20.100000000000001" customHeight="1" x14ac:dyDescent="0.25">
      <c r="A572" s="178"/>
      <c r="C572" s="178"/>
      <c r="F572" s="178"/>
    </row>
    <row r="573" spans="1:6" s="177" customFormat="1" ht="20.100000000000001" customHeight="1" x14ac:dyDescent="0.25">
      <c r="A573" s="178"/>
      <c r="C573" s="178"/>
      <c r="F573" s="178"/>
    </row>
    <row r="574" spans="1:6" s="177" customFormat="1" ht="20.100000000000001" customHeight="1" x14ac:dyDescent="0.25">
      <c r="A574" s="178"/>
      <c r="C574" s="178"/>
      <c r="F574" s="178"/>
    </row>
    <row r="575" spans="1:6" s="177" customFormat="1" ht="20.100000000000001" customHeight="1" x14ac:dyDescent="0.25">
      <c r="A575" s="178"/>
      <c r="C575" s="178"/>
      <c r="F575" s="178"/>
    </row>
    <row r="576" spans="1:6" s="177" customFormat="1" ht="20.100000000000001" customHeight="1" x14ac:dyDescent="0.25">
      <c r="A576" s="178"/>
      <c r="C576" s="178"/>
      <c r="F576" s="178"/>
    </row>
    <row r="577" spans="1:6" s="177" customFormat="1" ht="20.100000000000001" customHeight="1" x14ac:dyDescent="0.25">
      <c r="A577" s="178"/>
      <c r="C577" s="178"/>
      <c r="F577" s="178"/>
    </row>
    <row r="578" spans="1:6" s="177" customFormat="1" ht="20.100000000000001" customHeight="1" x14ac:dyDescent="0.25">
      <c r="A578" s="178"/>
      <c r="C578" s="178"/>
      <c r="F578" s="178"/>
    </row>
    <row r="579" spans="1:6" s="177" customFormat="1" ht="20.100000000000001" customHeight="1" x14ac:dyDescent="0.25">
      <c r="A579" s="178"/>
      <c r="C579" s="178"/>
      <c r="F579" s="178"/>
    </row>
    <row r="580" spans="1:6" s="177" customFormat="1" ht="20.100000000000001" customHeight="1" x14ac:dyDescent="0.25">
      <c r="A580" s="178"/>
      <c r="C580" s="178"/>
      <c r="F580" s="178"/>
    </row>
    <row r="581" spans="1:6" s="177" customFormat="1" ht="20.100000000000001" customHeight="1" x14ac:dyDescent="0.25">
      <c r="A581" s="178"/>
      <c r="C581" s="178"/>
      <c r="F581" s="178"/>
    </row>
    <row r="582" spans="1:6" s="177" customFormat="1" ht="20.100000000000001" customHeight="1" x14ac:dyDescent="0.25">
      <c r="A582" s="178"/>
      <c r="C582" s="178"/>
      <c r="F582" s="178"/>
    </row>
    <row r="583" spans="1:6" s="177" customFormat="1" ht="20.100000000000001" customHeight="1" x14ac:dyDescent="0.25">
      <c r="A583" s="178"/>
      <c r="C583" s="178"/>
      <c r="F583" s="178"/>
    </row>
    <row r="584" spans="1:6" s="177" customFormat="1" ht="20.100000000000001" customHeight="1" x14ac:dyDescent="0.25">
      <c r="A584" s="178"/>
      <c r="C584" s="178"/>
      <c r="F584" s="178"/>
    </row>
    <row r="585" spans="1:6" s="177" customFormat="1" ht="20.100000000000001" customHeight="1" x14ac:dyDescent="0.25">
      <c r="A585" s="178"/>
      <c r="C585" s="178"/>
      <c r="F585" s="178"/>
    </row>
    <row r="586" spans="1:6" s="177" customFormat="1" ht="20.100000000000001" customHeight="1" x14ac:dyDescent="0.25">
      <c r="A586" s="178"/>
      <c r="C586" s="178"/>
      <c r="F586" s="178"/>
    </row>
    <row r="587" spans="1:6" s="177" customFormat="1" ht="20.100000000000001" customHeight="1" x14ac:dyDescent="0.25">
      <c r="A587" s="178"/>
      <c r="C587" s="178"/>
      <c r="F587" s="178"/>
    </row>
    <row r="588" spans="1:6" s="177" customFormat="1" ht="20.100000000000001" customHeight="1" x14ac:dyDescent="0.25">
      <c r="A588" s="178"/>
      <c r="C588" s="178"/>
      <c r="F588" s="178"/>
    </row>
    <row r="589" spans="1:6" s="177" customFormat="1" ht="20.100000000000001" customHeight="1" x14ac:dyDescent="0.25">
      <c r="A589" s="178"/>
      <c r="C589" s="178"/>
      <c r="F589" s="178"/>
    </row>
    <row r="590" spans="1:6" s="177" customFormat="1" ht="20.100000000000001" customHeight="1" x14ac:dyDescent="0.25">
      <c r="A590" s="178"/>
      <c r="C590" s="178"/>
      <c r="F590" s="178"/>
    </row>
    <row r="591" spans="1:6" s="177" customFormat="1" ht="20.100000000000001" customHeight="1" x14ac:dyDescent="0.25">
      <c r="A591" s="178"/>
      <c r="C591" s="178"/>
      <c r="F591" s="178"/>
    </row>
    <row r="592" spans="1:6" s="177" customFormat="1" ht="20.100000000000001" customHeight="1" x14ac:dyDescent="0.25">
      <c r="A592" s="178"/>
      <c r="C592" s="178"/>
      <c r="F592" s="178"/>
    </row>
    <row r="593" spans="1:6" s="177" customFormat="1" ht="20.100000000000001" customHeight="1" x14ac:dyDescent="0.25">
      <c r="A593" s="178"/>
      <c r="C593" s="178"/>
      <c r="F593" s="178"/>
    </row>
    <row r="594" spans="1:6" s="177" customFormat="1" ht="20.100000000000001" customHeight="1" x14ac:dyDescent="0.25">
      <c r="A594" s="178"/>
      <c r="C594" s="178"/>
      <c r="F594" s="178"/>
    </row>
    <row r="595" spans="1:6" s="177" customFormat="1" ht="20.100000000000001" customHeight="1" x14ac:dyDescent="0.25">
      <c r="A595" s="178"/>
      <c r="C595" s="178"/>
      <c r="F595" s="178"/>
    </row>
    <row r="596" spans="1:6" s="177" customFormat="1" ht="20.100000000000001" customHeight="1" x14ac:dyDescent="0.25">
      <c r="A596" s="178"/>
      <c r="C596" s="178"/>
      <c r="F596" s="178"/>
    </row>
    <row r="597" spans="1:6" s="177" customFormat="1" ht="20.100000000000001" customHeight="1" x14ac:dyDescent="0.25">
      <c r="A597" s="178"/>
      <c r="C597" s="178"/>
      <c r="F597" s="178"/>
    </row>
    <row r="598" spans="1:6" s="177" customFormat="1" ht="20.100000000000001" customHeight="1" x14ac:dyDescent="0.25">
      <c r="A598" s="178"/>
      <c r="C598" s="178"/>
      <c r="F598" s="178"/>
    </row>
    <row r="599" spans="1:6" s="177" customFormat="1" ht="20.100000000000001" customHeight="1" x14ac:dyDescent="0.25">
      <c r="A599" s="178"/>
      <c r="C599" s="178"/>
      <c r="F599" s="178"/>
    </row>
    <row r="600" spans="1:6" s="177" customFormat="1" ht="20.100000000000001" customHeight="1" x14ac:dyDescent="0.25">
      <c r="A600" s="178"/>
      <c r="C600" s="178"/>
      <c r="F600" s="178"/>
    </row>
    <row r="601" spans="1:6" s="177" customFormat="1" ht="20.100000000000001" customHeight="1" x14ac:dyDescent="0.25">
      <c r="A601" s="178"/>
      <c r="C601" s="178"/>
      <c r="F601" s="178"/>
    </row>
    <row r="602" spans="1:6" s="177" customFormat="1" ht="20.100000000000001" customHeight="1" x14ac:dyDescent="0.25">
      <c r="A602" s="178"/>
      <c r="C602" s="178"/>
      <c r="F602" s="178"/>
    </row>
    <row r="603" spans="1:6" s="177" customFormat="1" ht="20.100000000000001" customHeight="1" x14ac:dyDescent="0.25">
      <c r="A603" s="178"/>
      <c r="C603" s="178"/>
      <c r="F603" s="178"/>
    </row>
    <row r="604" spans="1:6" s="177" customFormat="1" ht="20.100000000000001" customHeight="1" x14ac:dyDescent="0.25">
      <c r="A604" s="178"/>
      <c r="C604" s="178"/>
      <c r="F604" s="178"/>
    </row>
    <row r="605" spans="1:6" s="177" customFormat="1" ht="20.100000000000001" customHeight="1" x14ac:dyDescent="0.25">
      <c r="A605" s="178"/>
      <c r="C605" s="178"/>
      <c r="F605" s="178"/>
    </row>
    <row r="606" spans="1:6" s="177" customFormat="1" ht="20.100000000000001" customHeight="1" x14ac:dyDescent="0.25">
      <c r="A606" s="178"/>
      <c r="C606" s="178"/>
      <c r="F606" s="178"/>
    </row>
    <row r="607" spans="1:6" s="177" customFormat="1" ht="20.100000000000001" customHeight="1" x14ac:dyDescent="0.25">
      <c r="A607" s="178"/>
      <c r="C607" s="178"/>
      <c r="F607" s="178"/>
    </row>
    <row r="608" spans="1:6" s="177" customFormat="1" ht="20.100000000000001" customHeight="1" x14ac:dyDescent="0.25">
      <c r="A608" s="178"/>
      <c r="C608" s="178"/>
      <c r="F608" s="178"/>
    </row>
    <row r="609" spans="1:6" s="177" customFormat="1" ht="20.100000000000001" customHeight="1" x14ac:dyDescent="0.25">
      <c r="A609" s="178"/>
      <c r="C609" s="178"/>
      <c r="F609" s="178"/>
    </row>
    <row r="610" spans="1:6" s="177" customFormat="1" ht="20.100000000000001" customHeight="1" x14ac:dyDescent="0.25">
      <c r="A610" s="178"/>
      <c r="C610" s="178"/>
      <c r="F610" s="178"/>
    </row>
    <row r="611" spans="1:6" s="177" customFormat="1" ht="20.100000000000001" customHeight="1" x14ac:dyDescent="0.25">
      <c r="A611" s="178"/>
      <c r="C611" s="178"/>
      <c r="F611" s="178"/>
    </row>
    <row r="612" spans="1:6" s="177" customFormat="1" ht="20.100000000000001" customHeight="1" x14ac:dyDescent="0.25">
      <c r="A612" s="178"/>
      <c r="C612" s="178"/>
      <c r="F612" s="178"/>
    </row>
    <row r="613" spans="1:6" s="177" customFormat="1" ht="20.100000000000001" customHeight="1" x14ac:dyDescent="0.25">
      <c r="A613" s="178"/>
      <c r="C613" s="178"/>
      <c r="F613" s="178"/>
    </row>
    <row r="614" spans="1:6" s="177" customFormat="1" ht="20.100000000000001" customHeight="1" x14ac:dyDescent="0.25">
      <c r="A614" s="178"/>
      <c r="C614" s="178"/>
      <c r="F614" s="178"/>
    </row>
    <row r="615" spans="1:6" s="177" customFormat="1" ht="20.100000000000001" customHeight="1" x14ac:dyDescent="0.25">
      <c r="A615" s="178"/>
      <c r="C615" s="178"/>
      <c r="F615" s="178"/>
    </row>
    <row r="616" spans="1:6" s="177" customFormat="1" ht="20.100000000000001" customHeight="1" x14ac:dyDescent="0.25">
      <c r="A616" s="178"/>
      <c r="C616" s="178"/>
      <c r="F616" s="178"/>
    </row>
    <row r="617" spans="1:6" s="177" customFormat="1" ht="20.100000000000001" customHeight="1" x14ac:dyDescent="0.25">
      <c r="A617" s="178"/>
      <c r="C617" s="178"/>
      <c r="F617" s="178"/>
    </row>
    <row r="618" spans="1:6" s="177" customFormat="1" ht="20.100000000000001" customHeight="1" x14ac:dyDescent="0.25">
      <c r="A618" s="178"/>
      <c r="C618" s="178"/>
      <c r="F618" s="178"/>
    </row>
    <row r="619" spans="1:6" s="177" customFormat="1" ht="20.100000000000001" customHeight="1" x14ac:dyDescent="0.25">
      <c r="A619" s="178"/>
      <c r="C619" s="178"/>
      <c r="F619" s="178"/>
    </row>
    <row r="620" spans="1:6" s="177" customFormat="1" ht="20.100000000000001" customHeight="1" x14ac:dyDescent="0.25">
      <c r="A620" s="178"/>
      <c r="C620" s="178"/>
      <c r="F620" s="178"/>
    </row>
    <row r="621" spans="1:6" s="177" customFormat="1" ht="20.100000000000001" customHeight="1" x14ac:dyDescent="0.25">
      <c r="A621" s="178"/>
      <c r="C621" s="178"/>
      <c r="F621" s="178"/>
    </row>
    <row r="622" spans="1:6" s="177" customFormat="1" ht="20.100000000000001" customHeight="1" x14ac:dyDescent="0.25">
      <c r="A622" s="178"/>
      <c r="C622" s="178"/>
      <c r="F622" s="178"/>
    </row>
    <row r="623" spans="1:6" s="177" customFormat="1" ht="20.100000000000001" customHeight="1" x14ac:dyDescent="0.25">
      <c r="A623" s="178"/>
      <c r="C623" s="178"/>
      <c r="F623" s="178"/>
    </row>
    <row r="624" spans="1:6" s="177" customFormat="1" ht="20.100000000000001" customHeight="1" x14ac:dyDescent="0.25">
      <c r="A624" s="178"/>
      <c r="C624" s="178"/>
      <c r="F624" s="178"/>
    </row>
    <row r="625" spans="1:6" s="177" customFormat="1" ht="20.100000000000001" customHeight="1" x14ac:dyDescent="0.25">
      <c r="A625" s="178"/>
      <c r="C625" s="178"/>
      <c r="F625" s="178"/>
    </row>
    <row r="626" spans="1:6" s="177" customFormat="1" ht="20.100000000000001" customHeight="1" x14ac:dyDescent="0.25">
      <c r="A626" s="178"/>
      <c r="C626" s="178"/>
      <c r="F626" s="178"/>
    </row>
    <row r="627" spans="1:6" s="177" customFormat="1" ht="20.100000000000001" customHeight="1" x14ac:dyDescent="0.25">
      <c r="A627" s="178"/>
      <c r="C627" s="178"/>
      <c r="F627" s="178"/>
    </row>
    <row r="628" spans="1:6" s="177" customFormat="1" ht="20.100000000000001" customHeight="1" x14ac:dyDescent="0.25">
      <c r="A628" s="178"/>
      <c r="C628" s="178"/>
      <c r="F628" s="178"/>
    </row>
    <row r="629" spans="1:6" s="177" customFormat="1" ht="20.100000000000001" customHeight="1" x14ac:dyDescent="0.25">
      <c r="A629" s="178"/>
      <c r="C629" s="178"/>
      <c r="F629" s="178"/>
    </row>
    <row r="630" spans="1:6" s="177" customFormat="1" ht="20.100000000000001" customHeight="1" x14ac:dyDescent="0.25">
      <c r="A630" s="178"/>
      <c r="C630" s="178"/>
      <c r="F630" s="178"/>
    </row>
    <row r="631" spans="1:6" s="177" customFormat="1" ht="20.100000000000001" customHeight="1" x14ac:dyDescent="0.25">
      <c r="A631" s="178"/>
      <c r="C631" s="178"/>
      <c r="F631" s="178"/>
    </row>
    <row r="632" spans="1:6" s="177" customFormat="1" ht="20.100000000000001" customHeight="1" x14ac:dyDescent="0.25">
      <c r="A632" s="178"/>
      <c r="C632" s="178"/>
      <c r="F632" s="178"/>
    </row>
    <row r="633" spans="1:6" s="177" customFormat="1" ht="20.100000000000001" customHeight="1" x14ac:dyDescent="0.25">
      <c r="A633" s="178"/>
      <c r="C633" s="178"/>
      <c r="F633" s="178"/>
    </row>
    <row r="634" spans="1:6" s="177" customFormat="1" ht="20.100000000000001" customHeight="1" x14ac:dyDescent="0.25">
      <c r="A634" s="178"/>
      <c r="C634" s="178"/>
      <c r="F634" s="178"/>
    </row>
    <row r="635" spans="1:6" s="177" customFormat="1" ht="20.100000000000001" customHeight="1" x14ac:dyDescent="0.25">
      <c r="A635" s="178"/>
      <c r="C635" s="178"/>
      <c r="F635" s="178"/>
    </row>
    <row r="636" spans="1:6" s="177" customFormat="1" ht="20.100000000000001" customHeight="1" x14ac:dyDescent="0.25">
      <c r="A636" s="178"/>
      <c r="C636" s="178"/>
      <c r="F636" s="178"/>
    </row>
    <row r="637" spans="1:6" s="177" customFormat="1" ht="20.100000000000001" customHeight="1" x14ac:dyDescent="0.25">
      <c r="A637" s="178"/>
      <c r="C637" s="178"/>
      <c r="F637" s="178"/>
    </row>
    <row r="638" spans="1:6" s="177" customFormat="1" ht="20.100000000000001" customHeight="1" x14ac:dyDescent="0.25">
      <c r="A638" s="178"/>
      <c r="C638" s="178"/>
      <c r="F638" s="178"/>
    </row>
    <row r="639" spans="1:6" s="177" customFormat="1" ht="20.100000000000001" customHeight="1" x14ac:dyDescent="0.25">
      <c r="A639" s="178"/>
      <c r="C639" s="178"/>
      <c r="F639" s="178"/>
    </row>
    <row r="640" spans="1:6" s="177" customFormat="1" ht="20.100000000000001" customHeight="1" x14ac:dyDescent="0.25">
      <c r="A640" s="178"/>
      <c r="C640" s="178"/>
      <c r="F640" s="178"/>
    </row>
    <row r="641" spans="1:6" s="177" customFormat="1" ht="20.100000000000001" customHeight="1" x14ac:dyDescent="0.25">
      <c r="A641" s="178"/>
      <c r="C641" s="178"/>
      <c r="F641" s="178"/>
    </row>
    <row r="642" spans="1:6" s="177" customFormat="1" ht="20.100000000000001" customHeight="1" x14ac:dyDescent="0.25">
      <c r="A642" s="178"/>
      <c r="C642" s="178"/>
      <c r="F642" s="178"/>
    </row>
    <row r="643" spans="1:6" s="177" customFormat="1" ht="20.100000000000001" customHeight="1" x14ac:dyDescent="0.25">
      <c r="A643" s="178"/>
      <c r="C643" s="178"/>
      <c r="F643" s="178"/>
    </row>
    <row r="644" spans="1:6" s="177" customFormat="1" ht="20.100000000000001" customHeight="1" x14ac:dyDescent="0.25">
      <c r="A644" s="178"/>
      <c r="C644" s="178"/>
      <c r="F644" s="178"/>
    </row>
    <row r="645" spans="1:6" s="177" customFormat="1" ht="20.100000000000001" customHeight="1" x14ac:dyDescent="0.25">
      <c r="A645" s="178"/>
      <c r="C645" s="178"/>
      <c r="F645" s="178"/>
    </row>
    <row r="646" spans="1:6" s="177" customFormat="1" ht="20.100000000000001" customHeight="1" x14ac:dyDescent="0.25">
      <c r="A646" s="178"/>
      <c r="C646" s="178"/>
      <c r="F646" s="178"/>
    </row>
    <row r="647" spans="1:6" s="177" customFormat="1" ht="20.100000000000001" customHeight="1" x14ac:dyDescent="0.25">
      <c r="A647" s="178"/>
      <c r="C647" s="178"/>
      <c r="F647" s="178"/>
    </row>
    <row r="648" spans="1:6" s="177" customFormat="1" ht="20.100000000000001" customHeight="1" x14ac:dyDescent="0.25">
      <c r="A648" s="178"/>
      <c r="C648" s="178"/>
      <c r="F648" s="178"/>
    </row>
    <row r="649" spans="1:6" s="177" customFormat="1" ht="20.100000000000001" customHeight="1" x14ac:dyDescent="0.25">
      <c r="A649" s="178"/>
      <c r="C649" s="178"/>
      <c r="F649" s="178"/>
    </row>
    <row r="650" spans="1:6" s="177" customFormat="1" ht="20.100000000000001" customHeight="1" x14ac:dyDescent="0.25">
      <c r="A650" s="178"/>
      <c r="C650" s="178"/>
      <c r="F650" s="178"/>
    </row>
    <row r="651" spans="1:6" s="177" customFormat="1" ht="20.100000000000001" customHeight="1" x14ac:dyDescent="0.25">
      <c r="A651" s="178"/>
      <c r="C651" s="178"/>
      <c r="F651" s="178"/>
    </row>
    <row r="652" spans="1:6" s="177" customFormat="1" ht="20.100000000000001" customHeight="1" x14ac:dyDescent="0.25">
      <c r="A652" s="178"/>
      <c r="C652" s="178"/>
      <c r="F652" s="178"/>
    </row>
    <row r="653" spans="1:6" s="177" customFormat="1" ht="20.100000000000001" customHeight="1" x14ac:dyDescent="0.25">
      <c r="A653" s="178"/>
      <c r="C653" s="178"/>
      <c r="F653" s="178"/>
    </row>
    <row r="654" spans="1:6" s="177" customFormat="1" ht="20.100000000000001" customHeight="1" x14ac:dyDescent="0.25">
      <c r="A654" s="178"/>
      <c r="C654" s="178"/>
      <c r="F654" s="178"/>
    </row>
    <row r="655" spans="1:6" s="177" customFormat="1" ht="20.100000000000001" customHeight="1" x14ac:dyDescent="0.25">
      <c r="A655" s="178"/>
      <c r="C655" s="178"/>
      <c r="F655" s="178"/>
    </row>
    <row r="656" spans="1:6" s="177" customFormat="1" ht="20.100000000000001" customHeight="1" x14ac:dyDescent="0.25">
      <c r="A656" s="178"/>
      <c r="C656" s="178"/>
      <c r="F656" s="178"/>
    </row>
    <row r="657" spans="1:6" s="177" customFormat="1" ht="20.100000000000001" customHeight="1" x14ac:dyDescent="0.25">
      <c r="A657" s="178"/>
      <c r="C657" s="178"/>
      <c r="F657" s="178"/>
    </row>
    <row r="658" spans="1:6" s="177" customFormat="1" ht="20.100000000000001" customHeight="1" x14ac:dyDescent="0.25">
      <c r="A658" s="178"/>
      <c r="C658" s="178"/>
      <c r="F658" s="178"/>
    </row>
    <row r="659" spans="1:6" s="177" customFormat="1" ht="20.100000000000001" customHeight="1" x14ac:dyDescent="0.25">
      <c r="A659" s="178"/>
      <c r="C659" s="178"/>
      <c r="F659" s="178"/>
    </row>
    <row r="660" spans="1:6" s="177" customFormat="1" ht="20.100000000000001" customHeight="1" x14ac:dyDescent="0.25">
      <c r="A660" s="178"/>
      <c r="C660" s="178"/>
      <c r="F660" s="178"/>
    </row>
    <row r="661" spans="1:6" s="177" customFormat="1" ht="20.100000000000001" customHeight="1" x14ac:dyDescent="0.25">
      <c r="A661" s="178"/>
      <c r="C661" s="178"/>
      <c r="F661" s="178"/>
    </row>
    <row r="662" spans="1:6" s="177" customFormat="1" ht="20.100000000000001" customHeight="1" x14ac:dyDescent="0.25">
      <c r="A662" s="178"/>
      <c r="C662" s="178"/>
      <c r="F662" s="178"/>
    </row>
    <row r="663" spans="1:6" s="177" customFormat="1" ht="20.100000000000001" customHeight="1" x14ac:dyDescent="0.25">
      <c r="A663" s="178"/>
      <c r="C663" s="178"/>
      <c r="F663" s="178"/>
    </row>
    <row r="664" spans="1:6" s="177" customFormat="1" ht="20.100000000000001" customHeight="1" x14ac:dyDescent="0.25">
      <c r="A664" s="178"/>
      <c r="C664" s="178"/>
      <c r="F664" s="178"/>
    </row>
    <row r="665" spans="1:6" s="177" customFormat="1" ht="20.100000000000001" customHeight="1" x14ac:dyDescent="0.25">
      <c r="A665" s="178"/>
      <c r="C665" s="178"/>
      <c r="F665" s="178"/>
    </row>
    <row r="666" spans="1:6" s="177" customFormat="1" ht="20.100000000000001" customHeight="1" x14ac:dyDescent="0.25">
      <c r="A666" s="178"/>
      <c r="C666" s="178"/>
      <c r="F666" s="178"/>
    </row>
    <row r="667" spans="1:6" s="177" customFormat="1" ht="20.100000000000001" customHeight="1" x14ac:dyDescent="0.25">
      <c r="A667" s="178"/>
      <c r="C667" s="178"/>
      <c r="F667" s="178"/>
    </row>
    <row r="668" spans="1:6" s="177" customFormat="1" ht="20.100000000000001" customHeight="1" x14ac:dyDescent="0.25">
      <c r="A668" s="178"/>
      <c r="C668" s="178"/>
      <c r="F668" s="178"/>
    </row>
    <row r="669" spans="1:6" s="177" customFormat="1" ht="20.100000000000001" customHeight="1" x14ac:dyDescent="0.25">
      <c r="A669" s="178"/>
      <c r="C669" s="178"/>
      <c r="F669" s="178"/>
    </row>
    <row r="670" spans="1:6" s="177" customFormat="1" ht="20.100000000000001" customHeight="1" x14ac:dyDescent="0.25">
      <c r="A670" s="178"/>
      <c r="C670" s="178"/>
      <c r="F670" s="178"/>
    </row>
    <row r="671" spans="1:6" s="177" customFormat="1" ht="20.100000000000001" customHeight="1" x14ac:dyDescent="0.25">
      <c r="A671" s="178"/>
      <c r="C671" s="178"/>
      <c r="F671" s="178"/>
    </row>
    <row r="672" spans="1:6" s="177" customFormat="1" ht="20.100000000000001" customHeight="1" x14ac:dyDescent="0.25">
      <c r="A672" s="178"/>
      <c r="C672" s="178"/>
      <c r="F672" s="178"/>
    </row>
    <row r="673" spans="1:6" s="177" customFormat="1" ht="20.100000000000001" customHeight="1" x14ac:dyDescent="0.25">
      <c r="A673" s="178"/>
      <c r="C673" s="178"/>
      <c r="F673" s="178"/>
    </row>
    <row r="674" spans="1:6" s="177" customFormat="1" ht="20.100000000000001" customHeight="1" x14ac:dyDescent="0.25">
      <c r="A674" s="178"/>
      <c r="C674" s="178"/>
      <c r="F674" s="178"/>
    </row>
    <row r="675" spans="1:6" s="177" customFormat="1" ht="20.100000000000001" customHeight="1" x14ac:dyDescent="0.25">
      <c r="A675" s="178"/>
      <c r="C675" s="178"/>
      <c r="F675" s="178"/>
    </row>
    <row r="676" spans="1:6" s="177" customFormat="1" ht="20.100000000000001" customHeight="1" x14ac:dyDescent="0.25">
      <c r="A676" s="178"/>
      <c r="C676" s="178"/>
      <c r="F676" s="178"/>
    </row>
    <row r="677" spans="1:6" s="177" customFormat="1" ht="20.100000000000001" customHeight="1" x14ac:dyDescent="0.25">
      <c r="A677" s="178"/>
      <c r="C677" s="178"/>
      <c r="F677" s="178"/>
    </row>
    <row r="678" spans="1:6" s="177" customFormat="1" ht="20.100000000000001" customHeight="1" x14ac:dyDescent="0.25">
      <c r="A678" s="178"/>
      <c r="C678" s="178"/>
      <c r="F678" s="178"/>
    </row>
    <row r="679" spans="1:6" s="177" customFormat="1" ht="20.100000000000001" customHeight="1" x14ac:dyDescent="0.25">
      <c r="A679" s="178"/>
      <c r="C679" s="178"/>
      <c r="F679" s="178"/>
    </row>
    <row r="680" spans="1:6" s="177" customFormat="1" ht="20.100000000000001" customHeight="1" x14ac:dyDescent="0.25">
      <c r="A680" s="178"/>
      <c r="C680" s="178"/>
      <c r="F680" s="178"/>
    </row>
    <row r="681" spans="1:6" s="177" customFormat="1" ht="20.100000000000001" customHeight="1" x14ac:dyDescent="0.25">
      <c r="A681" s="178"/>
      <c r="C681" s="178"/>
      <c r="F681" s="178"/>
    </row>
    <row r="682" spans="1:6" s="177" customFormat="1" ht="20.100000000000001" customHeight="1" x14ac:dyDescent="0.25">
      <c r="A682" s="178"/>
      <c r="C682" s="178"/>
      <c r="F682" s="178"/>
    </row>
    <row r="683" spans="1:6" s="177" customFormat="1" ht="20.100000000000001" customHeight="1" x14ac:dyDescent="0.25">
      <c r="A683" s="178"/>
      <c r="C683" s="178"/>
      <c r="F683" s="178"/>
    </row>
    <row r="684" spans="1:6" s="177" customFormat="1" ht="20.100000000000001" customHeight="1" x14ac:dyDescent="0.25">
      <c r="A684" s="178"/>
      <c r="C684" s="178"/>
      <c r="F684" s="178"/>
    </row>
    <row r="685" spans="1:6" s="177" customFormat="1" ht="20.100000000000001" customHeight="1" x14ac:dyDescent="0.25">
      <c r="A685" s="178"/>
      <c r="C685" s="178"/>
      <c r="F685" s="178"/>
    </row>
    <row r="686" spans="1:6" s="177" customFormat="1" ht="20.100000000000001" customHeight="1" x14ac:dyDescent="0.25">
      <c r="A686" s="178"/>
      <c r="C686" s="178"/>
      <c r="F686" s="178"/>
    </row>
    <row r="687" spans="1:6" s="177" customFormat="1" ht="20.100000000000001" customHeight="1" x14ac:dyDescent="0.25">
      <c r="A687" s="178"/>
      <c r="C687" s="178"/>
      <c r="F687" s="178"/>
    </row>
    <row r="688" spans="1:6" s="177" customFormat="1" ht="20.100000000000001" customHeight="1" x14ac:dyDescent="0.25">
      <c r="A688" s="178"/>
      <c r="C688" s="178"/>
      <c r="F688" s="178"/>
    </row>
    <row r="689" spans="1:6" s="177" customFormat="1" ht="20.100000000000001" customHeight="1" x14ac:dyDescent="0.25">
      <c r="A689" s="178"/>
      <c r="C689" s="178"/>
      <c r="F689" s="178"/>
    </row>
    <row r="690" spans="1:6" s="177" customFormat="1" ht="20.100000000000001" customHeight="1" x14ac:dyDescent="0.25">
      <c r="A690" s="178"/>
      <c r="C690" s="178"/>
      <c r="F690" s="178"/>
    </row>
    <row r="691" spans="1:6" s="177" customFormat="1" ht="20.100000000000001" customHeight="1" x14ac:dyDescent="0.25">
      <c r="A691" s="178"/>
      <c r="C691" s="178"/>
      <c r="F691" s="178"/>
    </row>
    <row r="692" spans="1:6" s="177" customFormat="1" ht="20.100000000000001" customHeight="1" x14ac:dyDescent="0.25">
      <c r="A692" s="178"/>
      <c r="C692" s="178"/>
      <c r="F692" s="178"/>
    </row>
    <row r="693" spans="1:6" s="177" customFormat="1" ht="20.100000000000001" customHeight="1" x14ac:dyDescent="0.25">
      <c r="A693" s="178"/>
      <c r="C693" s="178"/>
      <c r="F693" s="178"/>
    </row>
    <row r="694" spans="1:6" s="177" customFormat="1" ht="20.100000000000001" customHeight="1" x14ac:dyDescent="0.25">
      <c r="A694" s="178"/>
      <c r="C694" s="178"/>
      <c r="F694" s="178"/>
    </row>
    <row r="695" spans="1:6" s="177" customFormat="1" ht="20.100000000000001" customHeight="1" x14ac:dyDescent="0.25">
      <c r="A695" s="178"/>
      <c r="C695" s="178"/>
      <c r="F695" s="178"/>
    </row>
    <row r="696" spans="1:6" s="177" customFormat="1" ht="20.100000000000001" customHeight="1" x14ac:dyDescent="0.25">
      <c r="A696" s="178"/>
      <c r="C696" s="178"/>
      <c r="F696" s="178"/>
    </row>
    <row r="697" spans="1:6" s="177" customFormat="1" ht="20.100000000000001" customHeight="1" x14ac:dyDescent="0.25">
      <c r="A697" s="178"/>
      <c r="C697" s="178"/>
      <c r="F697" s="178"/>
    </row>
    <row r="698" spans="1:6" s="177" customFormat="1" ht="20.100000000000001" customHeight="1" x14ac:dyDescent="0.25">
      <c r="A698" s="178"/>
      <c r="C698" s="178"/>
      <c r="F698" s="178"/>
    </row>
    <row r="699" spans="1:6" s="177" customFormat="1" ht="20.100000000000001" customHeight="1" x14ac:dyDescent="0.25">
      <c r="A699" s="178"/>
      <c r="C699" s="178"/>
      <c r="F699" s="178"/>
    </row>
    <row r="700" spans="1:6" s="177" customFormat="1" ht="20.100000000000001" customHeight="1" x14ac:dyDescent="0.25">
      <c r="A700" s="178"/>
      <c r="C700" s="178"/>
      <c r="F700" s="178"/>
    </row>
    <row r="701" spans="1:6" s="177" customFormat="1" ht="20.100000000000001" customHeight="1" x14ac:dyDescent="0.25">
      <c r="A701" s="178"/>
      <c r="C701" s="178"/>
      <c r="F701" s="178"/>
    </row>
    <row r="702" spans="1:6" s="177" customFormat="1" ht="20.100000000000001" customHeight="1" x14ac:dyDescent="0.25">
      <c r="A702" s="178"/>
      <c r="C702" s="178"/>
      <c r="F702" s="178"/>
    </row>
    <row r="703" spans="1:6" s="177" customFormat="1" ht="20.100000000000001" customHeight="1" x14ac:dyDescent="0.25">
      <c r="A703" s="178"/>
      <c r="C703" s="178"/>
      <c r="F703" s="178"/>
    </row>
    <row r="704" spans="1:6" s="177" customFormat="1" ht="20.100000000000001" customHeight="1" x14ac:dyDescent="0.25">
      <c r="A704" s="178"/>
      <c r="C704" s="178"/>
      <c r="F704" s="178"/>
    </row>
    <row r="705" spans="1:6" s="177" customFormat="1" ht="20.100000000000001" customHeight="1" x14ac:dyDescent="0.25">
      <c r="A705" s="178"/>
      <c r="C705" s="178"/>
      <c r="F705" s="178"/>
    </row>
    <row r="706" spans="1:6" s="177" customFormat="1" ht="20.100000000000001" customHeight="1" x14ac:dyDescent="0.25">
      <c r="A706" s="178"/>
      <c r="C706" s="178"/>
      <c r="F706" s="178"/>
    </row>
    <row r="707" spans="1:6" s="177" customFormat="1" ht="20.100000000000001" customHeight="1" x14ac:dyDescent="0.25">
      <c r="A707" s="178"/>
      <c r="C707" s="178"/>
      <c r="F707" s="178"/>
    </row>
    <row r="708" spans="1:6" s="177" customFormat="1" ht="20.100000000000001" customHeight="1" x14ac:dyDescent="0.25">
      <c r="A708" s="178"/>
      <c r="C708" s="178"/>
      <c r="F708" s="178"/>
    </row>
    <row r="709" spans="1:6" s="177" customFormat="1" ht="20.100000000000001" customHeight="1" x14ac:dyDescent="0.25">
      <c r="A709" s="178"/>
      <c r="C709" s="178"/>
      <c r="F709" s="178"/>
    </row>
    <row r="710" spans="1:6" s="177" customFormat="1" ht="20.100000000000001" customHeight="1" x14ac:dyDescent="0.25">
      <c r="A710" s="178"/>
      <c r="C710" s="178"/>
      <c r="F710" s="178"/>
    </row>
    <row r="711" spans="1:6" s="177" customFormat="1" ht="20.100000000000001" customHeight="1" x14ac:dyDescent="0.25">
      <c r="A711" s="178"/>
      <c r="C711" s="178"/>
      <c r="F711" s="178"/>
    </row>
    <row r="712" spans="1:6" s="177" customFormat="1" ht="20.100000000000001" customHeight="1" x14ac:dyDescent="0.25">
      <c r="A712" s="178"/>
      <c r="C712" s="178"/>
      <c r="F712" s="178"/>
    </row>
    <row r="713" spans="1:6" s="177" customFormat="1" ht="20.100000000000001" customHeight="1" x14ac:dyDescent="0.25">
      <c r="A713" s="178"/>
      <c r="C713" s="178"/>
      <c r="F713" s="178"/>
    </row>
    <row r="714" spans="1:6" s="177" customFormat="1" ht="20.100000000000001" customHeight="1" x14ac:dyDescent="0.25">
      <c r="A714" s="178"/>
      <c r="C714" s="178"/>
      <c r="F714" s="178"/>
    </row>
    <row r="715" spans="1:6" s="177" customFormat="1" ht="20.100000000000001" customHeight="1" x14ac:dyDescent="0.25">
      <c r="A715" s="178"/>
      <c r="C715" s="178"/>
      <c r="F715" s="178"/>
    </row>
    <row r="716" spans="1:6" s="177" customFormat="1" ht="20.100000000000001" customHeight="1" x14ac:dyDescent="0.25">
      <c r="A716" s="178"/>
      <c r="C716" s="178"/>
      <c r="F716" s="178"/>
    </row>
    <row r="717" spans="1:6" s="177" customFormat="1" ht="20.100000000000001" customHeight="1" x14ac:dyDescent="0.25">
      <c r="A717" s="178"/>
      <c r="C717" s="178"/>
      <c r="F717" s="178"/>
    </row>
    <row r="718" spans="1:6" s="177" customFormat="1" ht="20.100000000000001" customHeight="1" x14ac:dyDescent="0.25">
      <c r="A718" s="178"/>
      <c r="C718" s="178"/>
      <c r="F718" s="178"/>
    </row>
    <row r="719" spans="1:6" s="177" customFormat="1" ht="20.100000000000001" customHeight="1" x14ac:dyDescent="0.25">
      <c r="A719" s="178"/>
      <c r="C719" s="178"/>
      <c r="F719" s="178"/>
    </row>
    <row r="720" spans="1:6" s="177" customFormat="1" ht="20.100000000000001" customHeight="1" x14ac:dyDescent="0.25">
      <c r="A720" s="178"/>
      <c r="C720" s="178"/>
      <c r="F720" s="178"/>
    </row>
    <row r="721" spans="1:6" s="177" customFormat="1" ht="20.100000000000001" customHeight="1" x14ac:dyDescent="0.25">
      <c r="A721" s="178"/>
      <c r="C721" s="178"/>
      <c r="F721" s="178"/>
    </row>
    <row r="722" spans="1:6" s="177" customFormat="1" ht="20.100000000000001" customHeight="1" x14ac:dyDescent="0.25">
      <c r="A722" s="178"/>
      <c r="C722" s="178"/>
      <c r="F722" s="178"/>
    </row>
    <row r="723" spans="1:6" s="177" customFormat="1" ht="20.100000000000001" customHeight="1" x14ac:dyDescent="0.25">
      <c r="A723" s="178"/>
      <c r="C723" s="178"/>
      <c r="F723" s="178"/>
    </row>
    <row r="724" spans="1:6" s="177" customFormat="1" ht="20.100000000000001" customHeight="1" x14ac:dyDescent="0.25">
      <c r="A724" s="178"/>
      <c r="C724" s="178"/>
      <c r="F724" s="178"/>
    </row>
    <row r="725" spans="1:6" s="177" customFormat="1" ht="20.100000000000001" customHeight="1" x14ac:dyDescent="0.25">
      <c r="A725" s="178"/>
      <c r="C725" s="178"/>
      <c r="F725" s="178"/>
    </row>
    <row r="726" spans="1:6" s="177" customFormat="1" ht="20.100000000000001" customHeight="1" x14ac:dyDescent="0.25">
      <c r="A726" s="178"/>
      <c r="C726" s="178"/>
      <c r="F726" s="178"/>
    </row>
    <row r="727" spans="1:6" s="177" customFormat="1" ht="20.100000000000001" customHeight="1" x14ac:dyDescent="0.25">
      <c r="A727" s="178"/>
      <c r="C727" s="178"/>
      <c r="F727" s="178"/>
    </row>
    <row r="728" spans="1:6" s="177" customFormat="1" ht="20.100000000000001" customHeight="1" x14ac:dyDescent="0.25">
      <c r="A728" s="178"/>
      <c r="C728" s="178"/>
      <c r="F728" s="178"/>
    </row>
    <row r="729" spans="1:6" s="177" customFormat="1" ht="20.100000000000001" customHeight="1" x14ac:dyDescent="0.25">
      <c r="A729" s="178"/>
      <c r="C729" s="178"/>
      <c r="F729" s="178"/>
    </row>
    <row r="730" spans="1:6" s="177" customFormat="1" ht="20.100000000000001" customHeight="1" x14ac:dyDescent="0.25">
      <c r="A730" s="178"/>
      <c r="C730" s="178"/>
      <c r="F730" s="178"/>
    </row>
    <row r="731" spans="1:6" s="177" customFormat="1" ht="20.100000000000001" customHeight="1" x14ac:dyDescent="0.25">
      <c r="A731" s="178"/>
      <c r="C731" s="178"/>
      <c r="F731" s="178"/>
    </row>
    <row r="732" spans="1:6" s="177" customFormat="1" ht="20.100000000000001" customHeight="1" x14ac:dyDescent="0.25">
      <c r="A732" s="178"/>
      <c r="C732" s="178"/>
      <c r="F732" s="178"/>
    </row>
    <row r="733" spans="1:6" s="177" customFormat="1" ht="20.100000000000001" customHeight="1" x14ac:dyDescent="0.25">
      <c r="A733" s="178"/>
      <c r="C733" s="178"/>
      <c r="F733" s="178"/>
    </row>
    <row r="734" spans="1:6" s="177" customFormat="1" ht="20.100000000000001" customHeight="1" x14ac:dyDescent="0.25">
      <c r="A734" s="178"/>
      <c r="C734" s="178"/>
      <c r="F734" s="178"/>
    </row>
    <row r="735" spans="1:6" s="177" customFormat="1" ht="20.100000000000001" customHeight="1" x14ac:dyDescent="0.25">
      <c r="A735" s="178"/>
      <c r="C735" s="178"/>
      <c r="F735" s="178"/>
    </row>
    <row r="736" spans="1:6" s="177" customFormat="1" ht="20.100000000000001" customHeight="1" x14ac:dyDescent="0.25">
      <c r="A736" s="178"/>
      <c r="C736" s="178"/>
      <c r="F736" s="178"/>
    </row>
    <row r="737" spans="1:6" s="177" customFormat="1" ht="20.100000000000001" customHeight="1" x14ac:dyDescent="0.25">
      <c r="A737" s="178"/>
      <c r="C737" s="178"/>
      <c r="F737" s="178"/>
    </row>
    <row r="738" spans="1:6" s="177" customFormat="1" ht="20.100000000000001" customHeight="1" x14ac:dyDescent="0.25">
      <c r="A738" s="178"/>
      <c r="C738" s="178"/>
      <c r="F738" s="178"/>
    </row>
    <row r="739" spans="1:6" s="177" customFormat="1" ht="20.100000000000001" customHeight="1" x14ac:dyDescent="0.25">
      <c r="A739" s="178"/>
      <c r="C739" s="178"/>
      <c r="F739" s="178"/>
    </row>
    <row r="740" spans="1:6" s="177" customFormat="1" ht="20.100000000000001" customHeight="1" x14ac:dyDescent="0.25">
      <c r="A740" s="178"/>
      <c r="C740" s="178"/>
      <c r="F740" s="178"/>
    </row>
    <row r="741" spans="1:6" s="177" customFormat="1" ht="20.100000000000001" customHeight="1" x14ac:dyDescent="0.25">
      <c r="A741" s="178"/>
      <c r="C741" s="178"/>
      <c r="F741" s="178"/>
    </row>
    <row r="742" spans="1:6" s="177" customFormat="1" ht="20.100000000000001" customHeight="1" x14ac:dyDescent="0.25">
      <c r="A742" s="178"/>
      <c r="C742" s="178"/>
      <c r="F742" s="178"/>
    </row>
    <row r="743" spans="1:6" s="177" customFormat="1" ht="20.100000000000001" customHeight="1" x14ac:dyDescent="0.25">
      <c r="A743" s="178"/>
      <c r="C743" s="178"/>
      <c r="F743" s="178"/>
    </row>
    <row r="744" spans="1:6" s="177" customFormat="1" ht="20.100000000000001" customHeight="1" x14ac:dyDescent="0.25">
      <c r="A744" s="178"/>
      <c r="C744" s="178"/>
      <c r="F744" s="178"/>
    </row>
    <row r="745" spans="1:6" s="177" customFormat="1" ht="20.100000000000001" customHeight="1" x14ac:dyDescent="0.25">
      <c r="A745" s="178"/>
      <c r="C745" s="178"/>
      <c r="F745" s="178"/>
    </row>
    <row r="746" spans="1:6" s="177" customFormat="1" ht="20.100000000000001" customHeight="1" x14ac:dyDescent="0.25">
      <c r="A746" s="178"/>
      <c r="C746" s="178"/>
      <c r="F746" s="178"/>
    </row>
    <row r="747" spans="1:6" s="177" customFormat="1" ht="20.100000000000001" customHeight="1" x14ac:dyDescent="0.25">
      <c r="A747" s="178"/>
      <c r="C747" s="178"/>
      <c r="F747" s="178"/>
    </row>
    <row r="748" spans="1:6" s="177" customFormat="1" ht="20.100000000000001" customHeight="1" x14ac:dyDescent="0.25">
      <c r="A748" s="178"/>
      <c r="C748" s="178"/>
      <c r="F748" s="178"/>
    </row>
    <row r="749" spans="1:6" s="177" customFormat="1" ht="20.100000000000001" customHeight="1" x14ac:dyDescent="0.25">
      <c r="A749" s="178"/>
      <c r="C749" s="178"/>
      <c r="F749" s="178"/>
    </row>
    <row r="750" spans="1:6" s="177" customFormat="1" ht="20.100000000000001" customHeight="1" x14ac:dyDescent="0.25">
      <c r="A750" s="178"/>
      <c r="C750" s="178"/>
      <c r="F750" s="178"/>
    </row>
    <row r="751" spans="1:6" s="177" customFormat="1" ht="20.100000000000001" customHeight="1" x14ac:dyDescent="0.25">
      <c r="A751" s="178"/>
      <c r="C751" s="178"/>
      <c r="F751" s="178"/>
    </row>
    <row r="752" spans="1:6" s="177" customFormat="1" ht="20.100000000000001" customHeight="1" x14ac:dyDescent="0.25">
      <c r="A752" s="178"/>
      <c r="C752" s="178"/>
      <c r="F752" s="178"/>
    </row>
    <row r="753" spans="1:6" s="177" customFormat="1" ht="20.100000000000001" customHeight="1" x14ac:dyDescent="0.25">
      <c r="A753" s="178"/>
      <c r="C753" s="178"/>
      <c r="F753" s="178"/>
    </row>
    <row r="754" spans="1:6" s="177" customFormat="1" ht="20.100000000000001" customHeight="1" x14ac:dyDescent="0.25">
      <c r="A754" s="178"/>
      <c r="C754" s="178"/>
      <c r="F754" s="178"/>
    </row>
    <row r="755" spans="1:6" s="177" customFormat="1" ht="20.100000000000001" customHeight="1" x14ac:dyDescent="0.25">
      <c r="A755" s="178"/>
      <c r="C755" s="178"/>
      <c r="F755" s="178"/>
    </row>
    <row r="756" spans="1:6" s="177" customFormat="1" ht="20.100000000000001" customHeight="1" x14ac:dyDescent="0.25">
      <c r="A756" s="178"/>
      <c r="C756" s="178"/>
      <c r="F756" s="178"/>
    </row>
    <row r="757" spans="1:6" s="177" customFormat="1" ht="20.100000000000001" customHeight="1" x14ac:dyDescent="0.25">
      <c r="A757" s="178"/>
      <c r="C757" s="178"/>
      <c r="F757" s="178"/>
    </row>
    <row r="758" spans="1:6" s="177" customFormat="1" ht="20.100000000000001" customHeight="1" x14ac:dyDescent="0.25">
      <c r="A758" s="178"/>
      <c r="C758" s="178"/>
      <c r="F758" s="178"/>
    </row>
    <row r="759" spans="1:6" s="177" customFormat="1" ht="20.100000000000001" customHeight="1" x14ac:dyDescent="0.25">
      <c r="A759" s="178"/>
      <c r="C759" s="178"/>
      <c r="F759" s="178"/>
    </row>
    <row r="760" spans="1:6" s="177" customFormat="1" ht="20.100000000000001" customHeight="1" x14ac:dyDescent="0.25">
      <c r="A760" s="178"/>
      <c r="C760" s="178"/>
      <c r="F760" s="178"/>
    </row>
    <row r="761" spans="1:6" s="177" customFormat="1" ht="20.100000000000001" customHeight="1" x14ac:dyDescent="0.25">
      <c r="A761" s="178"/>
      <c r="C761" s="178"/>
      <c r="F761" s="178"/>
    </row>
    <row r="762" spans="1:6" s="177" customFormat="1" ht="20.100000000000001" customHeight="1" x14ac:dyDescent="0.25">
      <c r="A762" s="178"/>
      <c r="C762" s="178"/>
      <c r="F762" s="178"/>
    </row>
    <row r="763" spans="1:6" s="177" customFormat="1" ht="20.100000000000001" customHeight="1" x14ac:dyDescent="0.25">
      <c r="A763" s="178"/>
      <c r="C763" s="178"/>
      <c r="F763" s="178"/>
    </row>
    <row r="764" spans="1:6" s="177" customFormat="1" ht="20.100000000000001" customHeight="1" x14ac:dyDescent="0.25">
      <c r="A764" s="178"/>
      <c r="C764" s="178"/>
      <c r="F764" s="178"/>
    </row>
    <row r="765" spans="1:6" s="177" customFormat="1" ht="20.100000000000001" customHeight="1" x14ac:dyDescent="0.25">
      <c r="A765" s="178"/>
      <c r="C765" s="178"/>
      <c r="F765" s="178"/>
    </row>
    <row r="766" spans="1:6" s="177" customFormat="1" ht="20.100000000000001" customHeight="1" x14ac:dyDescent="0.25">
      <c r="A766" s="178"/>
      <c r="C766" s="178"/>
      <c r="F766" s="178"/>
    </row>
    <row r="767" spans="1:6" s="177" customFormat="1" ht="20.100000000000001" customHeight="1" x14ac:dyDescent="0.25">
      <c r="A767" s="178"/>
      <c r="C767" s="178"/>
      <c r="F767" s="178"/>
    </row>
    <row r="768" spans="1:6" s="177" customFormat="1" ht="20.100000000000001" customHeight="1" x14ac:dyDescent="0.25">
      <c r="A768" s="178"/>
      <c r="C768" s="178"/>
      <c r="F768" s="178"/>
    </row>
    <row r="769" spans="1:6" s="177" customFormat="1" ht="20.100000000000001" customHeight="1" x14ac:dyDescent="0.25">
      <c r="A769" s="178"/>
      <c r="C769" s="178"/>
      <c r="F769" s="178"/>
    </row>
    <row r="770" spans="1:6" s="177" customFormat="1" ht="20.100000000000001" customHeight="1" x14ac:dyDescent="0.25">
      <c r="A770" s="178"/>
      <c r="C770" s="178"/>
      <c r="F770" s="178"/>
    </row>
    <row r="771" spans="1:6" s="177" customFormat="1" ht="20.100000000000001" customHeight="1" x14ac:dyDescent="0.25">
      <c r="A771" s="178"/>
      <c r="C771" s="178"/>
      <c r="F771" s="178"/>
    </row>
    <row r="772" spans="1:6" s="177" customFormat="1" ht="20.100000000000001" customHeight="1" x14ac:dyDescent="0.25">
      <c r="A772" s="178"/>
      <c r="C772" s="178"/>
      <c r="F772" s="178"/>
    </row>
    <row r="773" spans="1:6" s="177" customFormat="1" ht="20.100000000000001" customHeight="1" x14ac:dyDescent="0.25">
      <c r="A773" s="178"/>
      <c r="C773" s="178"/>
      <c r="F773" s="178"/>
    </row>
    <row r="774" spans="1:6" s="177" customFormat="1" ht="20.100000000000001" customHeight="1" x14ac:dyDescent="0.25">
      <c r="A774" s="178"/>
      <c r="C774" s="178"/>
      <c r="F774" s="178"/>
    </row>
    <row r="775" spans="1:6" s="177" customFormat="1" ht="20.100000000000001" customHeight="1" x14ac:dyDescent="0.25">
      <c r="A775" s="178"/>
      <c r="C775" s="178"/>
      <c r="F775" s="178"/>
    </row>
    <row r="776" spans="1:6" s="177" customFormat="1" ht="20.100000000000001" customHeight="1" x14ac:dyDescent="0.25">
      <c r="A776" s="178"/>
      <c r="C776" s="178"/>
      <c r="F776" s="178"/>
    </row>
    <row r="777" spans="1:6" s="177" customFormat="1" ht="20.100000000000001" customHeight="1" x14ac:dyDescent="0.25">
      <c r="A777" s="178"/>
      <c r="C777" s="178"/>
      <c r="F777" s="178"/>
    </row>
    <row r="778" spans="1:6" s="177" customFormat="1" ht="20.100000000000001" customHeight="1" x14ac:dyDescent="0.25">
      <c r="A778" s="178"/>
      <c r="C778" s="178"/>
      <c r="F778" s="178"/>
    </row>
    <row r="779" spans="1:6" s="177" customFormat="1" ht="20.100000000000001" customHeight="1" x14ac:dyDescent="0.25">
      <c r="A779" s="178"/>
      <c r="C779" s="178"/>
      <c r="F779" s="178"/>
    </row>
    <row r="780" spans="1:6" s="177" customFormat="1" ht="20.100000000000001" customHeight="1" x14ac:dyDescent="0.25">
      <c r="A780" s="178"/>
      <c r="C780" s="178"/>
      <c r="F780" s="178"/>
    </row>
    <row r="781" spans="1:6" s="177" customFormat="1" ht="20.100000000000001" customHeight="1" x14ac:dyDescent="0.25">
      <c r="A781" s="178"/>
      <c r="C781" s="178"/>
      <c r="F781" s="178"/>
    </row>
    <row r="782" spans="1:6" s="177" customFormat="1" ht="20.100000000000001" customHeight="1" x14ac:dyDescent="0.25">
      <c r="A782" s="178"/>
      <c r="C782" s="178"/>
      <c r="F782" s="178"/>
    </row>
    <row r="783" spans="1:6" s="177" customFormat="1" ht="20.100000000000001" customHeight="1" x14ac:dyDescent="0.25">
      <c r="A783" s="178"/>
      <c r="C783" s="178"/>
      <c r="F783" s="178"/>
    </row>
    <row r="784" spans="1:6" s="177" customFormat="1" ht="20.100000000000001" customHeight="1" x14ac:dyDescent="0.25">
      <c r="A784" s="178"/>
      <c r="C784" s="178"/>
      <c r="F784" s="178"/>
    </row>
    <row r="785" spans="1:6" s="177" customFormat="1" ht="20.100000000000001" customHeight="1" x14ac:dyDescent="0.25">
      <c r="A785" s="178"/>
      <c r="C785" s="178"/>
      <c r="F785" s="178"/>
    </row>
    <row r="786" spans="1:6" s="177" customFormat="1" ht="20.100000000000001" customHeight="1" x14ac:dyDescent="0.25">
      <c r="A786" s="178"/>
      <c r="C786" s="178"/>
      <c r="F786" s="178"/>
    </row>
    <row r="787" spans="1:6" s="177" customFormat="1" ht="20.100000000000001" customHeight="1" x14ac:dyDescent="0.25">
      <c r="A787" s="178"/>
      <c r="C787" s="178"/>
      <c r="F787" s="178"/>
    </row>
    <row r="788" spans="1:6" s="177" customFormat="1" ht="20.100000000000001" customHeight="1" x14ac:dyDescent="0.25">
      <c r="A788" s="178"/>
      <c r="C788" s="178"/>
      <c r="F788" s="178"/>
    </row>
    <row r="789" spans="1:6" s="177" customFormat="1" ht="20.100000000000001" customHeight="1" x14ac:dyDescent="0.25">
      <c r="A789" s="178"/>
      <c r="C789" s="178"/>
      <c r="F789" s="178"/>
    </row>
    <row r="790" spans="1:6" s="177" customFormat="1" ht="20.100000000000001" customHeight="1" x14ac:dyDescent="0.25">
      <c r="A790" s="178"/>
      <c r="C790" s="178"/>
      <c r="F790" s="178"/>
    </row>
    <row r="791" spans="1:6" s="177" customFormat="1" ht="20.100000000000001" customHeight="1" x14ac:dyDescent="0.25">
      <c r="A791" s="178"/>
      <c r="C791" s="178"/>
      <c r="F791" s="178"/>
    </row>
    <row r="792" spans="1:6" s="177" customFormat="1" ht="20.100000000000001" customHeight="1" x14ac:dyDescent="0.25">
      <c r="A792" s="178"/>
      <c r="C792" s="178"/>
      <c r="F792" s="178"/>
    </row>
    <row r="793" spans="1:6" s="177" customFormat="1" ht="20.100000000000001" customHeight="1" x14ac:dyDescent="0.25">
      <c r="A793" s="178"/>
      <c r="C793" s="178"/>
      <c r="F793" s="178"/>
    </row>
    <row r="794" spans="1:6" s="177" customFormat="1" ht="20.100000000000001" customHeight="1" x14ac:dyDescent="0.25">
      <c r="A794" s="178"/>
      <c r="C794" s="178"/>
      <c r="F794" s="178"/>
    </row>
    <row r="795" spans="1:6" s="177" customFormat="1" ht="20.100000000000001" customHeight="1" x14ac:dyDescent="0.25">
      <c r="A795" s="178"/>
      <c r="C795" s="178"/>
      <c r="F795" s="178"/>
    </row>
    <row r="796" spans="1:6" s="177" customFormat="1" ht="20.100000000000001" customHeight="1" x14ac:dyDescent="0.25">
      <c r="A796" s="178"/>
      <c r="C796" s="178"/>
      <c r="F796" s="178"/>
    </row>
    <row r="797" spans="1:6" s="177" customFormat="1" ht="20.100000000000001" customHeight="1" x14ac:dyDescent="0.25">
      <c r="A797" s="178"/>
      <c r="C797" s="178"/>
      <c r="F797" s="178"/>
    </row>
    <row r="798" spans="1:6" s="177" customFormat="1" ht="20.100000000000001" customHeight="1" x14ac:dyDescent="0.25">
      <c r="A798" s="178"/>
      <c r="C798" s="178"/>
      <c r="F798" s="178"/>
    </row>
    <row r="799" spans="1:6" s="177" customFormat="1" ht="20.100000000000001" customHeight="1" x14ac:dyDescent="0.25">
      <c r="A799" s="178"/>
      <c r="C799" s="178"/>
      <c r="F799" s="178"/>
    </row>
    <row r="800" spans="1:6" s="177" customFormat="1" ht="20.100000000000001" customHeight="1" x14ac:dyDescent="0.25">
      <c r="A800" s="178"/>
      <c r="C800" s="178"/>
      <c r="F800" s="178"/>
    </row>
    <row r="801" spans="1:6" s="177" customFormat="1" ht="20.100000000000001" customHeight="1" x14ac:dyDescent="0.25">
      <c r="A801" s="178"/>
      <c r="C801" s="178"/>
      <c r="F801" s="178"/>
    </row>
    <row r="802" spans="1:6" s="177" customFormat="1" ht="20.100000000000001" customHeight="1" x14ac:dyDescent="0.25">
      <c r="A802" s="178"/>
      <c r="C802" s="178"/>
      <c r="F802" s="178"/>
    </row>
    <row r="803" spans="1:6" s="177" customFormat="1" ht="20.100000000000001" customHeight="1" x14ac:dyDescent="0.25">
      <c r="A803" s="178"/>
      <c r="C803" s="178"/>
      <c r="F803" s="178"/>
    </row>
    <row r="804" spans="1:6" s="177" customFormat="1" ht="20.100000000000001" customHeight="1" x14ac:dyDescent="0.25">
      <c r="A804" s="178"/>
      <c r="C804" s="178"/>
      <c r="F804" s="178"/>
    </row>
    <row r="805" spans="1:6" s="177" customFormat="1" ht="20.100000000000001" customHeight="1" x14ac:dyDescent="0.25">
      <c r="A805" s="178"/>
      <c r="C805" s="178"/>
      <c r="F805" s="178"/>
    </row>
    <row r="806" spans="1:6" s="177" customFormat="1" ht="20.100000000000001" customHeight="1" x14ac:dyDescent="0.25">
      <c r="A806" s="178"/>
      <c r="C806" s="178"/>
      <c r="F806" s="178"/>
    </row>
    <row r="807" spans="1:6" s="177" customFormat="1" ht="20.100000000000001" customHeight="1" x14ac:dyDescent="0.25">
      <c r="A807" s="178"/>
      <c r="C807" s="178"/>
      <c r="F807" s="178"/>
    </row>
    <row r="808" spans="1:6" s="177" customFormat="1" ht="20.100000000000001" customHeight="1" x14ac:dyDescent="0.25">
      <c r="A808" s="178"/>
      <c r="C808" s="178"/>
      <c r="F808" s="178"/>
    </row>
    <row r="809" spans="1:6" s="177" customFormat="1" ht="20.100000000000001" customHeight="1" x14ac:dyDescent="0.25">
      <c r="A809" s="178"/>
      <c r="C809" s="178"/>
      <c r="F809" s="178"/>
    </row>
    <row r="810" spans="1:6" s="177" customFormat="1" ht="20.100000000000001" customHeight="1" x14ac:dyDescent="0.25">
      <c r="A810" s="178"/>
      <c r="C810" s="178"/>
      <c r="F810" s="178"/>
    </row>
    <row r="811" spans="1:6" s="177" customFormat="1" ht="20.100000000000001" customHeight="1" x14ac:dyDescent="0.25">
      <c r="A811" s="178"/>
      <c r="C811" s="178"/>
      <c r="F811" s="178"/>
    </row>
    <row r="812" spans="1:6" s="177" customFormat="1" ht="20.100000000000001" customHeight="1" x14ac:dyDescent="0.25">
      <c r="A812" s="178"/>
      <c r="C812" s="178"/>
      <c r="F812" s="178"/>
    </row>
    <row r="813" spans="1:6" s="177" customFormat="1" ht="20.100000000000001" customHeight="1" x14ac:dyDescent="0.25">
      <c r="A813" s="178"/>
      <c r="C813" s="178"/>
      <c r="F813" s="178"/>
    </row>
    <row r="814" spans="1:6" s="177" customFormat="1" ht="20.100000000000001" customHeight="1" x14ac:dyDescent="0.25">
      <c r="A814" s="178"/>
      <c r="C814" s="178"/>
      <c r="F814" s="178"/>
    </row>
    <row r="815" spans="1:6" s="177" customFormat="1" ht="20.100000000000001" customHeight="1" x14ac:dyDescent="0.25">
      <c r="A815" s="178"/>
      <c r="C815" s="178"/>
      <c r="F815" s="178"/>
    </row>
    <row r="816" spans="1:6" s="177" customFormat="1" ht="20.100000000000001" customHeight="1" x14ac:dyDescent="0.25">
      <c r="A816" s="178"/>
      <c r="C816" s="178"/>
      <c r="F816" s="178"/>
    </row>
    <row r="817" spans="1:6" s="177" customFormat="1" ht="20.100000000000001" customHeight="1" x14ac:dyDescent="0.25">
      <c r="A817" s="178"/>
      <c r="C817" s="178"/>
      <c r="F817" s="178"/>
    </row>
    <row r="818" spans="1:6" s="177" customFormat="1" ht="20.100000000000001" customHeight="1" x14ac:dyDescent="0.25">
      <c r="A818" s="178"/>
      <c r="C818" s="178"/>
      <c r="F818" s="178"/>
    </row>
    <row r="819" spans="1:6" s="177" customFormat="1" ht="20.100000000000001" customHeight="1" x14ac:dyDescent="0.25">
      <c r="A819" s="178"/>
      <c r="C819" s="178"/>
      <c r="F819" s="178"/>
    </row>
    <row r="820" spans="1:6" s="177" customFormat="1" ht="20.100000000000001" customHeight="1" x14ac:dyDescent="0.25">
      <c r="A820" s="178"/>
      <c r="C820" s="178"/>
      <c r="F820" s="178"/>
    </row>
    <row r="821" spans="1:6" s="177" customFormat="1" ht="20.100000000000001" customHeight="1" x14ac:dyDescent="0.25">
      <c r="A821" s="178"/>
      <c r="C821" s="178"/>
      <c r="F821" s="178"/>
    </row>
    <row r="822" spans="1:6" s="177" customFormat="1" ht="20.100000000000001" customHeight="1" x14ac:dyDescent="0.25">
      <c r="A822" s="178"/>
      <c r="C822" s="178"/>
      <c r="F822" s="178"/>
    </row>
    <row r="823" spans="1:6" s="177" customFormat="1" ht="20.100000000000001" customHeight="1" x14ac:dyDescent="0.25">
      <c r="A823" s="178"/>
      <c r="C823" s="178"/>
      <c r="F823" s="178"/>
    </row>
    <row r="824" spans="1:6" s="177" customFormat="1" ht="20.100000000000001" customHeight="1" x14ac:dyDescent="0.25">
      <c r="A824" s="178"/>
      <c r="C824" s="178"/>
      <c r="F824" s="178"/>
    </row>
    <row r="825" spans="1:6" s="177" customFormat="1" ht="20.100000000000001" customHeight="1" x14ac:dyDescent="0.25">
      <c r="A825" s="178"/>
      <c r="C825" s="178"/>
      <c r="F825" s="178"/>
    </row>
    <row r="826" spans="1:6" s="177" customFormat="1" ht="20.100000000000001" customHeight="1" x14ac:dyDescent="0.25">
      <c r="A826" s="178"/>
      <c r="C826" s="178"/>
      <c r="F826" s="178"/>
    </row>
    <row r="827" spans="1:6" s="177" customFormat="1" ht="20.100000000000001" customHeight="1" x14ac:dyDescent="0.25">
      <c r="A827" s="178"/>
      <c r="C827" s="178"/>
      <c r="F827" s="178"/>
    </row>
    <row r="828" spans="1:6" s="177" customFormat="1" ht="20.100000000000001" customHeight="1" x14ac:dyDescent="0.25">
      <c r="A828" s="178"/>
      <c r="C828" s="178"/>
      <c r="F828" s="178"/>
    </row>
    <row r="829" spans="1:6" s="177" customFormat="1" ht="20.100000000000001" customHeight="1" x14ac:dyDescent="0.25">
      <c r="A829" s="178"/>
      <c r="C829" s="178"/>
      <c r="F829" s="178"/>
    </row>
    <row r="830" spans="1:6" s="177" customFormat="1" ht="20.100000000000001" customHeight="1" x14ac:dyDescent="0.25">
      <c r="A830" s="178"/>
      <c r="C830" s="178"/>
      <c r="F830" s="178"/>
    </row>
    <row r="831" spans="1:6" s="177" customFormat="1" ht="20.100000000000001" customHeight="1" x14ac:dyDescent="0.25">
      <c r="A831" s="178"/>
      <c r="C831" s="178"/>
      <c r="F831" s="178"/>
    </row>
    <row r="832" spans="1:6" s="177" customFormat="1" ht="20.100000000000001" customHeight="1" x14ac:dyDescent="0.25">
      <c r="A832" s="178"/>
      <c r="C832" s="178"/>
      <c r="F832" s="178"/>
    </row>
    <row r="833" spans="1:6" s="177" customFormat="1" ht="20.100000000000001" customHeight="1" x14ac:dyDescent="0.25">
      <c r="A833" s="178"/>
      <c r="C833" s="178"/>
      <c r="F833" s="178"/>
    </row>
    <row r="834" spans="1:6" s="177" customFormat="1" ht="20.100000000000001" customHeight="1" x14ac:dyDescent="0.25">
      <c r="A834" s="178"/>
      <c r="C834" s="178"/>
      <c r="F834" s="178"/>
    </row>
    <row r="835" spans="1:6" s="177" customFormat="1" ht="20.100000000000001" customHeight="1" x14ac:dyDescent="0.25">
      <c r="A835" s="178"/>
      <c r="C835" s="178"/>
      <c r="F835" s="178"/>
    </row>
    <row r="836" spans="1:6" s="177" customFormat="1" ht="20.100000000000001" customHeight="1" x14ac:dyDescent="0.25">
      <c r="A836" s="178"/>
      <c r="C836" s="178"/>
      <c r="F836" s="178"/>
    </row>
    <row r="837" spans="1:6" s="177" customFormat="1" ht="20.100000000000001" customHeight="1" x14ac:dyDescent="0.25">
      <c r="A837" s="178"/>
      <c r="C837" s="178"/>
      <c r="F837" s="178"/>
    </row>
    <row r="838" spans="1:6" s="177" customFormat="1" ht="20.100000000000001" customHeight="1" x14ac:dyDescent="0.25">
      <c r="A838" s="178"/>
      <c r="C838" s="178"/>
      <c r="F838" s="178"/>
    </row>
    <row r="839" spans="1:6" s="177" customFormat="1" ht="20.100000000000001" customHeight="1" x14ac:dyDescent="0.25">
      <c r="A839" s="178"/>
      <c r="C839" s="178"/>
      <c r="F839" s="178"/>
    </row>
    <row r="840" spans="1:6" s="177" customFormat="1" ht="20.100000000000001" customHeight="1" x14ac:dyDescent="0.25">
      <c r="A840" s="178"/>
      <c r="C840" s="178"/>
      <c r="F840" s="178"/>
    </row>
    <row r="841" spans="1:6" s="177" customFormat="1" ht="20.100000000000001" customHeight="1" x14ac:dyDescent="0.25">
      <c r="A841" s="178"/>
      <c r="C841" s="178"/>
      <c r="F841" s="178"/>
    </row>
    <row r="842" spans="1:6" s="177" customFormat="1" ht="20.100000000000001" customHeight="1" x14ac:dyDescent="0.25">
      <c r="A842" s="178"/>
      <c r="C842" s="178"/>
      <c r="F842" s="178"/>
    </row>
    <row r="843" spans="1:6" s="177" customFormat="1" ht="20.100000000000001" customHeight="1" x14ac:dyDescent="0.25">
      <c r="A843" s="178"/>
      <c r="C843" s="178"/>
      <c r="F843" s="178"/>
    </row>
    <row r="844" spans="1:6" s="177" customFormat="1" ht="20.100000000000001" customHeight="1" x14ac:dyDescent="0.25">
      <c r="A844" s="178"/>
      <c r="C844" s="178"/>
      <c r="F844" s="178"/>
    </row>
    <row r="845" spans="1:6" s="177" customFormat="1" ht="20.100000000000001" customHeight="1" x14ac:dyDescent="0.25">
      <c r="A845" s="178"/>
      <c r="C845" s="178"/>
      <c r="F845" s="178"/>
    </row>
    <row r="846" spans="1:6" s="177" customFormat="1" ht="20.100000000000001" customHeight="1" x14ac:dyDescent="0.25">
      <c r="A846" s="178"/>
      <c r="C846" s="178"/>
      <c r="F846" s="178"/>
    </row>
    <row r="847" spans="1:6" s="177" customFormat="1" ht="20.100000000000001" customHeight="1" x14ac:dyDescent="0.25">
      <c r="A847" s="178"/>
      <c r="C847" s="178"/>
      <c r="F847" s="178"/>
    </row>
    <row r="848" spans="1:6" s="177" customFormat="1" ht="20.100000000000001" customHeight="1" x14ac:dyDescent="0.25">
      <c r="A848" s="178"/>
      <c r="C848" s="178"/>
      <c r="F848" s="178"/>
    </row>
    <row r="849" spans="1:6" s="177" customFormat="1" ht="20.100000000000001" customHeight="1" x14ac:dyDescent="0.25">
      <c r="A849" s="178"/>
      <c r="C849" s="178"/>
      <c r="F849" s="178"/>
    </row>
    <row r="850" spans="1:6" s="177" customFormat="1" ht="20.100000000000001" customHeight="1" x14ac:dyDescent="0.25">
      <c r="A850" s="178"/>
      <c r="C850" s="178"/>
      <c r="F850" s="178"/>
    </row>
    <row r="851" spans="1:6" s="177" customFormat="1" ht="20.100000000000001" customHeight="1" x14ac:dyDescent="0.25">
      <c r="A851" s="178"/>
      <c r="C851" s="178"/>
      <c r="F851" s="178"/>
    </row>
    <row r="852" spans="1:6" s="177" customFormat="1" ht="20.100000000000001" customHeight="1" x14ac:dyDescent="0.25">
      <c r="A852" s="178"/>
      <c r="C852" s="178"/>
      <c r="F852" s="178"/>
    </row>
    <row r="853" spans="1:6" s="177" customFormat="1" ht="20.100000000000001" customHeight="1" x14ac:dyDescent="0.25">
      <c r="A853" s="178"/>
      <c r="C853" s="178"/>
      <c r="F853" s="178"/>
    </row>
    <row r="854" spans="1:6" s="177" customFormat="1" ht="20.100000000000001" customHeight="1" x14ac:dyDescent="0.25">
      <c r="A854" s="178"/>
      <c r="C854" s="178"/>
      <c r="F854" s="178"/>
    </row>
    <row r="855" spans="1:6" s="177" customFormat="1" ht="20.100000000000001" customHeight="1" x14ac:dyDescent="0.25">
      <c r="A855" s="178"/>
      <c r="C855" s="178"/>
      <c r="F855" s="178"/>
    </row>
    <row r="856" spans="1:6" s="177" customFormat="1" ht="20.100000000000001" customHeight="1" x14ac:dyDescent="0.25">
      <c r="A856" s="178"/>
      <c r="C856" s="178"/>
      <c r="F856" s="178"/>
    </row>
    <row r="857" spans="1:6" s="177" customFormat="1" ht="20.100000000000001" customHeight="1" x14ac:dyDescent="0.25">
      <c r="A857" s="178"/>
      <c r="C857" s="178"/>
      <c r="F857" s="178"/>
    </row>
    <row r="858" spans="1:6" s="177" customFormat="1" ht="20.100000000000001" customHeight="1" x14ac:dyDescent="0.25">
      <c r="A858" s="178"/>
      <c r="C858" s="178"/>
      <c r="F858" s="178"/>
    </row>
    <row r="859" spans="1:6" s="177" customFormat="1" ht="20.100000000000001" customHeight="1" x14ac:dyDescent="0.25">
      <c r="A859" s="178"/>
      <c r="C859" s="178"/>
      <c r="F859" s="178"/>
    </row>
    <row r="860" spans="1:6" s="177" customFormat="1" ht="20.100000000000001" customHeight="1" x14ac:dyDescent="0.25">
      <c r="A860" s="178"/>
      <c r="C860" s="178"/>
      <c r="F860" s="178"/>
    </row>
    <row r="861" spans="1:6" s="177" customFormat="1" ht="20.100000000000001" customHeight="1" x14ac:dyDescent="0.25">
      <c r="A861" s="178"/>
      <c r="C861" s="178"/>
      <c r="F861" s="178"/>
    </row>
    <row r="862" spans="1:6" s="177" customFormat="1" ht="20.100000000000001" customHeight="1" x14ac:dyDescent="0.25">
      <c r="A862" s="178"/>
      <c r="C862" s="178"/>
      <c r="F862" s="178"/>
    </row>
    <row r="863" spans="1:6" s="177" customFormat="1" ht="20.100000000000001" customHeight="1" x14ac:dyDescent="0.25">
      <c r="A863" s="178"/>
      <c r="C863" s="178"/>
      <c r="F863" s="178"/>
    </row>
    <row r="864" spans="1:6" s="177" customFormat="1" ht="20.100000000000001" customHeight="1" x14ac:dyDescent="0.25">
      <c r="A864" s="178"/>
      <c r="C864" s="178"/>
      <c r="F864" s="178"/>
    </row>
    <row r="865" spans="1:6" s="177" customFormat="1" ht="20.100000000000001" customHeight="1" x14ac:dyDescent="0.25">
      <c r="A865" s="178"/>
      <c r="C865" s="178"/>
      <c r="F865" s="178"/>
    </row>
    <row r="866" spans="1:6" s="177" customFormat="1" ht="20.100000000000001" customHeight="1" x14ac:dyDescent="0.25">
      <c r="A866" s="178"/>
      <c r="C866" s="178"/>
      <c r="F866" s="178"/>
    </row>
    <row r="867" spans="1:6" s="177" customFormat="1" ht="20.100000000000001" customHeight="1" x14ac:dyDescent="0.25">
      <c r="A867" s="178"/>
      <c r="C867" s="178"/>
      <c r="F867" s="178"/>
    </row>
    <row r="868" spans="1:6" s="177" customFormat="1" ht="20.100000000000001" customHeight="1" x14ac:dyDescent="0.25">
      <c r="A868" s="178"/>
      <c r="C868" s="178"/>
      <c r="F868" s="178"/>
    </row>
    <row r="869" spans="1:6" s="177" customFormat="1" ht="20.100000000000001" customHeight="1" x14ac:dyDescent="0.25">
      <c r="A869" s="178"/>
      <c r="C869" s="178"/>
      <c r="F869" s="178"/>
    </row>
    <row r="870" spans="1:6" s="177" customFormat="1" ht="20.100000000000001" customHeight="1" x14ac:dyDescent="0.25">
      <c r="A870" s="178"/>
      <c r="C870" s="178"/>
      <c r="F870" s="178"/>
    </row>
    <row r="871" spans="1:6" s="177" customFormat="1" ht="20.100000000000001" customHeight="1" x14ac:dyDescent="0.25">
      <c r="A871" s="178"/>
      <c r="C871" s="178"/>
      <c r="F871" s="178"/>
    </row>
    <row r="872" spans="1:6" s="177" customFormat="1" ht="20.100000000000001" customHeight="1" x14ac:dyDescent="0.25">
      <c r="A872" s="178"/>
      <c r="C872" s="178"/>
      <c r="F872" s="178"/>
    </row>
    <row r="873" spans="1:6" s="177" customFormat="1" ht="20.100000000000001" customHeight="1" x14ac:dyDescent="0.25">
      <c r="A873" s="178"/>
      <c r="C873" s="178"/>
      <c r="F873" s="178"/>
    </row>
    <row r="874" spans="1:6" s="177" customFormat="1" ht="20.100000000000001" customHeight="1" x14ac:dyDescent="0.25">
      <c r="A874" s="178"/>
      <c r="C874" s="178"/>
      <c r="F874" s="178"/>
    </row>
    <row r="875" spans="1:6" s="177" customFormat="1" ht="20.100000000000001" customHeight="1" x14ac:dyDescent="0.25">
      <c r="A875" s="178"/>
      <c r="C875" s="178"/>
      <c r="F875" s="178"/>
    </row>
    <row r="876" spans="1:6" s="177" customFormat="1" ht="20.100000000000001" customHeight="1" x14ac:dyDescent="0.25">
      <c r="A876" s="178"/>
      <c r="C876" s="178"/>
      <c r="F876" s="178"/>
    </row>
    <row r="877" spans="1:6" s="177" customFormat="1" ht="20.100000000000001" customHeight="1" x14ac:dyDescent="0.25">
      <c r="A877" s="178"/>
      <c r="C877" s="178"/>
      <c r="F877" s="178"/>
    </row>
    <row r="878" spans="1:6" s="177" customFormat="1" ht="20.100000000000001" customHeight="1" x14ac:dyDescent="0.25">
      <c r="A878" s="178"/>
      <c r="C878" s="178"/>
      <c r="F878" s="178"/>
    </row>
    <row r="879" spans="1:6" s="177" customFormat="1" ht="20.100000000000001" customHeight="1" x14ac:dyDescent="0.25">
      <c r="A879" s="178"/>
      <c r="C879" s="178"/>
      <c r="F879" s="178"/>
    </row>
    <row r="880" spans="1:6" s="177" customFormat="1" ht="20.100000000000001" customHeight="1" x14ac:dyDescent="0.25">
      <c r="A880" s="178"/>
      <c r="C880" s="178"/>
      <c r="F880" s="178"/>
    </row>
    <row r="881" spans="1:6" s="177" customFormat="1" ht="20.100000000000001" customHeight="1" x14ac:dyDescent="0.25">
      <c r="A881" s="178"/>
      <c r="C881" s="178"/>
      <c r="F881" s="178"/>
    </row>
    <row r="882" spans="1:6" s="177" customFormat="1" ht="20.100000000000001" customHeight="1" x14ac:dyDescent="0.25">
      <c r="A882" s="178"/>
      <c r="C882" s="178"/>
      <c r="F882" s="178"/>
    </row>
    <row r="883" spans="1:6" s="177" customFormat="1" ht="20.100000000000001" customHeight="1" x14ac:dyDescent="0.25">
      <c r="A883" s="178"/>
      <c r="C883" s="178"/>
      <c r="F883" s="178"/>
    </row>
    <row r="884" spans="1:6" s="177" customFormat="1" ht="20.100000000000001" customHeight="1" x14ac:dyDescent="0.25">
      <c r="A884" s="178"/>
      <c r="C884" s="178"/>
      <c r="F884" s="178"/>
    </row>
    <row r="885" spans="1:6" s="177" customFormat="1" ht="20.100000000000001" customHeight="1" x14ac:dyDescent="0.25">
      <c r="A885" s="178"/>
      <c r="C885" s="178"/>
      <c r="F885" s="178"/>
    </row>
    <row r="886" spans="1:6" s="177" customFormat="1" ht="20.100000000000001" customHeight="1" x14ac:dyDescent="0.25">
      <c r="A886" s="178"/>
      <c r="C886" s="178"/>
      <c r="F886" s="178"/>
    </row>
    <row r="887" spans="1:6" s="177" customFormat="1" ht="20.100000000000001" customHeight="1" x14ac:dyDescent="0.25">
      <c r="A887" s="178"/>
      <c r="C887" s="178"/>
      <c r="F887" s="178"/>
    </row>
    <row r="888" spans="1:6" s="177" customFormat="1" ht="20.100000000000001" customHeight="1" x14ac:dyDescent="0.25">
      <c r="A888" s="178"/>
      <c r="C888" s="178"/>
      <c r="F888" s="178"/>
    </row>
    <row r="889" spans="1:6" s="177" customFormat="1" ht="20.100000000000001" customHeight="1" x14ac:dyDescent="0.25">
      <c r="A889" s="178"/>
      <c r="C889" s="178"/>
      <c r="F889" s="178"/>
    </row>
    <row r="890" spans="1:6" s="177" customFormat="1" ht="20.100000000000001" customHeight="1" x14ac:dyDescent="0.25">
      <c r="A890" s="178"/>
      <c r="C890" s="178"/>
      <c r="F890" s="178"/>
    </row>
    <row r="891" spans="1:6" s="177" customFormat="1" ht="20.100000000000001" customHeight="1" x14ac:dyDescent="0.25">
      <c r="A891" s="178"/>
      <c r="C891" s="178"/>
      <c r="F891" s="178"/>
    </row>
    <row r="892" spans="1:6" s="177" customFormat="1" ht="20.100000000000001" customHeight="1" x14ac:dyDescent="0.25">
      <c r="A892" s="178"/>
      <c r="C892" s="178"/>
      <c r="F892" s="178"/>
    </row>
    <row r="893" spans="1:6" s="177" customFormat="1" ht="20.100000000000001" customHeight="1" x14ac:dyDescent="0.25">
      <c r="A893" s="178"/>
      <c r="C893" s="178"/>
      <c r="F893" s="178"/>
    </row>
    <row r="894" spans="1:6" s="177" customFormat="1" ht="20.100000000000001" customHeight="1" x14ac:dyDescent="0.25">
      <c r="A894" s="178"/>
      <c r="C894" s="178"/>
      <c r="F894" s="178"/>
    </row>
    <row r="895" spans="1:6" s="177" customFormat="1" ht="20.100000000000001" customHeight="1" x14ac:dyDescent="0.25">
      <c r="A895" s="178"/>
      <c r="C895" s="178"/>
      <c r="F895" s="178"/>
    </row>
    <row r="896" spans="1:6" s="177" customFormat="1" ht="20.100000000000001" customHeight="1" x14ac:dyDescent="0.25">
      <c r="A896" s="178"/>
      <c r="C896" s="178"/>
      <c r="F896" s="178"/>
    </row>
    <row r="897" spans="1:6" s="177" customFormat="1" ht="20.100000000000001" customHeight="1" x14ac:dyDescent="0.25">
      <c r="A897" s="178"/>
      <c r="C897" s="178"/>
      <c r="F897" s="178"/>
    </row>
    <row r="898" spans="1:6" s="177" customFormat="1" ht="20.100000000000001" customHeight="1" x14ac:dyDescent="0.25">
      <c r="A898" s="178"/>
      <c r="C898" s="178"/>
      <c r="F898" s="178"/>
    </row>
    <row r="899" spans="1:6" s="177" customFormat="1" ht="20.100000000000001" customHeight="1" x14ac:dyDescent="0.25">
      <c r="A899" s="178"/>
      <c r="C899" s="178"/>
      <c r="F899" s="178"/>
    </row>
    <row r="900" spans="1:6" s="177" customFormat="1" ht="20.100000000000001" customHeight="1" x14ac:dyDescent="0.25">
      <c r="A900" s="178"/>
      <c r="C900" s="178"/>
      <c r="F900" s="178"/>
    </row>
    <row r="901" spans="1:6" s="177" customFormat="1" ht="20.100000000000001" customHeight="1" x14ac:dyDescent="0.25">
      <c r="A901" s="178"/>
      <c r="C901" s="178"/>
      <c r="F901" s="178"/>
    </row>
    <row r="902" spans="1:6" s="177" customFormat="1" ht="20.100000000000001" customHeight="1" x14ac:dyDescent="0.25">
      <c r="A902" s="178"/>
      <c r="C902" s="178"/>
      <c r="F902" s="178"/>
    </row>
    <row r="903" spans="1:6" s="177" customFormat="1" ht="20.100000000000001" customHeight="1" x14ac:dyDescent="0.25">
      <c r="A903" s="178"/>
      <c r="C903" s="178"/>
      <c r="F903" s="178"/>
    </row>
    <row r="904" spans="1:6" s="177" customFormat="1" ht="20.100000000000001" customHeight="1" x14ac:dyDescent="0.25">
      <c r="A904" s="178"/>
      <c r="C904" s="178"/>
      <c r="F904" s="178"/>
    </row>
    <row r="905" spans="1:6" s="177" customFormat="1" ht="20.100000000000001" customHeight="1" x14ac:dyDescent="0.25">
      <c r="A905" s="178"/>
      <c r="C905" s="178"/>
      <c r="F905" s="178"/>
    </row>
    <row r="906" spans="1:6" s="177" customFormat="1" ht="20.100000000000001" customHeight="1" x14ac:dyDescent="0.25">
      <c r="A906" s="178"/>
      <c r="C906" s="178"/>
      <c r="F906" s="178"/>
    </row>
    <row r="907" spans="1:6" s="177" customFormat="1" ht="20.100000000000001" customHeight="1" x14ac:dyDescent="0.25">
      <c r="A907" s="178"/>
      <c r="C907" s="178"/>
      <c r="F907" s="178"/>
    </row>
    <row r="908" spans="1:6" s="177" customFormat="1" ht="20.100000000000001" customHeight="1" x14ac:dyDescent="0.25">
      <c r="A908" s="178"/>
      <c r="C908" s="178"/>
      <c r="F908" s="178"/>
    </row>
    <row r="909" spans="1:6" s="177" customFormat="1" ht="20.100000000000001" customHeight="1" x14ac:dyDescent="0.25">
      <c r="A909" s="178"/>
      <c r="C909" s="178"/>
      <c r="F909" s="178"/>
    </row>
    <row r="910" spans="1:6" s="177" customFormat="1" ht="20.100000000000001" customHeight="1" x14ac:dyDescent="0.25">
      <c r="A910" s="178"/>
      <c r="C910" s="178"/>
      <c r="F910" s="178"/>
    </row>
    <row r="911" spans="1:6" s="177" customFormat="1" ht="20.100000000000001" customHeight="1" x14ac:dyDescent="0.25">
      <c r="A911" s="178"/>
      <c r="C911" s="178"/>
      <c r="F911" s="178"/>
    </row>
    <row r="912" spans="1:6" s="177" customFormat="1" ht="20.100000000000001" customHeight="1" x14ac:dyDescent="0.25">
      <c r="A912" s="178"/>
      <c r="C912" s="178"/>
      <c r="F912" s="178"/>
    </row>
    <row r="913" spans="1:6" s="177" customFormat="1" ht="20.100000000000001" customHeight="1" x14ac:dyDescent="0.25">
      <c r="A913" s="178"/>
      <c r="C913" s="178"/>
      <c r="F913" s="178"/>
    </row>
    <row r="914" spans="1:6" s="177" customFormat="1" ht="20.100000000000001" customHeight="1" x14ac:dyDescent="0.25">
      <c r="A914" s="178"/>
      <c r="C914" s="178"/>
      <c r="F914" s="178"/>
    </row>
    <row r="915" spans="1:6" s="177" customFormat="1" ht="20.100000000000001" customHeight="1" x14ac:dyDescent="0.25">
      <c r="A915" s="178"/>
      <c r="C915" s="178"/>
      <c r="F915" s="178"/>
    </row>
    <row r="916" spans="1:6" s="177" customFormat="1" ht="20.100000000000001" customHeight="1" x14ac:dyDescent="0.25">
      <c r="A916" s="178"/>
      <c r="C916" s="178"/>
      <c r="F916" s="178"/>
    </row>
    <row r="917" spans="1:6" s="177" customFormat="1" ht="20.100000000000001" customHeight="1" x14ac:dyDescent="0.25">
      <c r="A917" s="178"/>
      <c r="C917" s="178"/>
      <c r="F917" s="178"/>
    </row>
    <row r="918" spans="1:6" s="177" customFormat="1" ht="20.100000000000001" customHeight="1" x14ac:dyDescent="0.25">
      <c r="A918" s="178"/>
      <c r="C918" s="178"/>
      <c r="F918" s="178"/>
    </row>
    <row r="919" spans="1:6" s="177" customFormat="1" ht="20.100000000000001" customHeight="1" x14ac:dyDescent="0.25">
      <c r="A919" s="178"/>
      <c r="C919" s="178"/>
      <c r="F919" s="178"/>
    </row>
    <row r="920" spans="1:6" s="177" customFormat="1" ht="20.100000000000001" customHeight="1" x14ac:dyDescent="0.25">
      <c r="A920" s="178"/>
      <c r="C920" s="178"/>
      <c r="F920" s="178"/>
    </row>
    <row r="921" spans="1:6" s="177" customFormat="1" ht="20.100000000000001" customHeight="1" x14ac:dyDescent="0.25">
      <c r="A921" s="178"/>
      <c r="C921" s="178"/>
      <c r="F921" s="178"/>
    </row>
    <row r="922" spans="1:6" s="177" customFormat="1" ht="20.100000000000001" customHeight="1" x14ac:dyDescent="0.25">
      <c r="A922" s="178"/>
      <c r="C922" s="178"/>
      <c r="F922" s="178"/>
    </row>
    <row r="923" spans="1:6" s="177" customFormat="1" ht="20.100000000000001" customHeight="1" x14ac:dyDescent="0.25">
      <c r="A923" s="178"/>
      <c r="C923" s="178"/>
      <c r="F923" s="178"/>
    </row>
    <row r="924" spans="1:6" s="177" customFormat="1" ht="20.100000000000001" customHeight="1" x14ac:dyDescent="0.25">
      <c r="A924" s="178"/>
      <c r="C924" s="178"/>
      <c r="F924" s="178"/>
    </row>
    <row r="925" spans="1:6" s="177" customFormat="1" ht="20.100000000000001" customHeight="1" x14ac:dyDescent="0.25">
      <c r="A925" s="178"/>
      <c r="C925" s="178"/>
      <c r="F925" s="178"/>
    </row>
    <row r="926" spans="1:6" s="177" customFormat="1" ht="20.100000000000001" customHeight="1" x14ac:dyDescent="0.25">
      <c r="A926" s="178"/>
      <c r="C926" s="178"/>
      <c r="F926" s="178"/>
    </row>
    <row r="927" spans="1:6" s="177" customFormat="1" ht="20.100000000000001" customHeight="1" x14ac:dyDescent="0.25">
      <c r="A927" s="178"/>
      <c r="C927" s="178"/>
      <c r="F927" s="178"/>
    </row>
    <row r="928" spans="1:6" s="177" customFormat="1" ht="20.100000000000001" customHeight="1" x14ac:dyDescent="0.25">
      <c r="A928" s="178"/>
      <c r="C928" s="178"/>
      <c r="F928" s="178"/>
    </row>
    <row r="929" spans="1:6" s="177" customFormat="1" ht="20.100000000000001" customHeight="1" x14ac:dyDescent="0.25">
      <c r="A929" s="178"/>
      <c r="C929" s="178"/>
      <c r="F929" s="178"/>
    </row>
    <row r="930" spans="1:6" s="177" customFormat="1" ht="20.100000000000001" customHeight="1" x14ac:dyDescent="0.25">
      <c r="A930" s="178"/>
      <c r="C930" s="178"/>
      <c r="F930" s="178"/>
    </row>
    <row r="931" spans="1:6" s="177" customFormat="1" ht="20.100000000000001" customHeight="1" x14ac:dyDescent="0.25">
      <c r="A931" s="178"/>
      <c r="C931" s="178"/>
      <c r="F931" s="178"/>
    </row>
    <row r="932" spans="1:6" s="177" customFormat="1" ht="20.100000000000001" customHeight="1" x14ac:dyDescent="0.25">
      <c r="A932" s="178"/>
      <c r="C932" s="178"/>
      <c r="F932" s="178"/>
    </row>
    <row r="933" spans="1:6" s="177" customFormat="1" ht="20.100000000000001" customHeight="1" x14ac:dyDescent="0.25">
      <c r="A933" s="178"/>
      <c r="C933" s="178"/>
      <c r="F933" s="178"/>
    </row>
    <row r="934" spans="1:6" s="177" customFormat="1" ht="20.100000000000001" customHeight="1" x14ac:dyDescent="0.25">
      <c r="A934" s="178"/>
      <c r="C934" s="178"/>
      <c r="F934" s="178"/>
    </row>
    <row r="935" spans="1:6" s="177" customFormat="1" ht="20.100000000000001" customHeight="1" x14ac:dyDescent="0.25">
      <c r="A935" s="178"/>
      <c r="C935" s="178"/>
      <c r="F935" s="178"/>
    </row>
    <row r="936" spans="1:6" s="177" customFormat="1" ht="20.100000000000001" customHeight="1" x14ac:dyDescent="0.25">
      <c r="A936" s="178"/>
      <c r="C936" s="178"/>
      <c r="F936" s="178"/>
    </row>
    <row r="937" spans="1:6" s="177" customFormat="1" ht="20.100000000000001" customHeight="1" x14ac:dyDescent="0.25">
      <c r="A937" s="178"/>
      <c r="C937" s="178"/>
      <c r="F937" s="178"/>
    </row>
    <row r="938" spans="1:6" s="177" customFormat="1" ht="20.100000000000001" customHeight="1" x14ac:dyDescent="0.25">
      <c r="A938" s="178"/>
      <c r="C938" s="178"/>
      <c r="F938" s="178"/>
    </row>
    <row r="939" spans="1:6" s="177" customFormat="1" ht="20.100000000000001" customHeight="1" x14ac:dyDescent="0.25">
      <c r="A939" s="178"/>
      <c r="C939" s="178"/>
      <c r="F939" s="178"/>
    </row>
    <row r="940" spans="1:6" s="177" customFormat="1" ht="20.100000000000001" customHeight="1" x14ac:dyDescent="0.25">
      <c r="A940" s="178"/>
      <c r="C940" s="178"/>
      <c r="F940" s="178"/>
    </row>
    <row r="941" spans="1:6" s="177" customFormat="1" ht="20.100000000000001" customHeight="1" x14ac:dyDescent="0.25">
      <c r="A941" s="178"/>
      <c r="C941" s="178"/>
      <c r="F941" s="178"/>
    </row>
    <row r="942" spans="1:6" s="177" customFormat="1" ht="20.100000000000001" customHeight="1" x14ac:dyDescent="0.25">
      <c r="A942" s="178"/>
      <c r="C942" s="178"/>
      <c r="F942" s="178"/>
    </row>
    <row r="943" spans="1:6" s="177" customFormat="1" ht="20.100000000000001" customHeight="1" x14ac:dyDescent="0.25">
      <c r="A943" s="178"/>
      <c r="C943" s="178"/>
      <c r="F943" s="178"/>
    </row>
    <row r="944" spans="1:6" s="177" customFormat="1" ht="20.100000000000001" customHeight="1" x14ac:dyDescent="0.25">
      <c r="A944" s="178"/>
      <c r="C944" s="178"/>
      <c r="F944" s="178"/>
    </row>
    <row r="945" spans="1:6" s="177" customFormat="1" ht="20.100000000000001" customHeight="1" x14ac:dyDescent="0.25">
      <c r="A945" s="178"/>
      <c r="C945" s="178"/>
      <c r="F945" s="178"/>
    </row>
    <row r="946" spans="1:6" s="177" customFormat="1" ht="20.100000000000001" customHeight="1" x14ac:dyDescent="0.25">
      <c r="A946" s="178"/>
      <c r="C946" s="178"/>
      <c r="F946" s="178"/>
    </row>
    <row r="947" spans="1:6" s="177" customFormat="1" ht="20.100000000000001" customHeight="1" x14ac:dyDescent="0.25">
      <c r="A947" s="178"/>
      <c r="C947" s="178"/>
      <c r="F947" s="178"/>
    </row>
    <row r="948" spans="1:6" s="177" customFormat="1" ht="20.100000000000001" customHeight="1" x14ac:dyDescent="0.25">
      <c r="A948" s="178"/>
      <c r="C948" s="178"/>
      <c r="F948" s="178"/>
    </row>
    <row r="949" spans="1:6" s="177" customFormat="1" ht="20.100000000000001" customHeight="1" x14ac:dyDescent="0.25">
      <c r="A949" s="178"/>
      <c r="C949" s="178"/>
      <c r="F949" s="178"/>
    </row>
    <row r="950" spans="1:6" s="177" customFormat="1" ht="20.100000000000001" customHeight="1" x14ac:dyDescent="0.25">
      <c r="A950" s="178"/>
      <c r="C950" s="178"/>
      <c r="F950" s="178"/>
    </row>
    <row r="951" spans="1:6" s="177" customFormat="1" ht="20.100000000000001" customHeight="1" x14ac:dyDescent="0.25">
      <c r="A951" s="178"/>
      <c r="C951" s="178"/>
      <c r="F951" s="178"/>
    </row>
    <row r="952" spans="1:6" s="177" customFormat="1" ht="20.100000000000001" customHeight="1" x14ac:dyDescent="0.25">
      <c r="A952" s="178"/>
      <c r="C952" s="178"/>
      <c r="F952" s="178"/>
    </row>
    <row r="953" spans="1:6" s="177" customFormat="1" ht="20.100000000000001" customHeight="1" x14ac:dyDescent="0.25">
      <c r="A953" s="178"/>
      <c r="C953" s="178"/>
      <c r="F953" s="178"/>
    </row>
    <row r="954" spans="1:6" s="177" customFormat="1" ht="20.100000000000001" customHeight="1" x14ac:dyDescent="0.25">
      <c r="A954" s="178"/>
      <c r="C954" s="178"/>
      <c r="F954" s="178"/>
    </row>
    <row r="955" spans="1:6" s="177" customFormat="1" ht="20.100000000000001" customHeight="1" x14ac:dyDescent="0.25">
      <c r="A955" s="178"/>
      <c r="C955" s="178"/>
      <c r="F955" s="178"/>
    </row>
    <row r="956" spans="1:6" s="177" customFormat="1" ht="20.100000000000001" customHeight="1" x14ac:dyDescent="0.25">
      <c r="A956" s="178"/>
      <c r="C956" s="178"/>
      <c r="F956" s="178"/>
    </row>
    <row r="957" spans="1:6" s="177" customFormat="1" ht="20.100000000000001" customHeight="1" x14ac:dyDescent="0.25">
      <c r="A957" s="178"/>
      <c r="C957" s="178"/>
      <c r="F957" s="178"/>
    </row>
    <row r="958" spans="1:6" s="177" customFormat="1" ht="20.100000000000001" customHeight="1" x14ac:dyDescent="0.25">
      <c r="A958" s="178"/>
      <c r="C958" s="178"/>
      <c r="F958" s="178"/>
    </row>
    <row r="959" spans="1:6" s="177" customFormat="1" ht="20.100000000000001" customHeight="1" x14ac:dyDescent="0.25">
      <c r="A959" s="178"/>
      <c r="C959" s="178"/>
      <c r="F959" s="178"/>
    </row>
    <row r="960" spans="1:6" s="177" customFormat="1" ht="20.100000000000001" customHeight="1" x14ac:dyDescent="0.25">
      <c r="A960" s="178"/>
      <c r="C960" s="178"/>
      <c r="F960" s="178"/>
    </row>
    <row r="961" spans="1:6" s="177" customFormat="1" ht="20.100000000000001" customHeight="1" x14ac:dyDescent="0.25">
      <c r="A961" s="178"/>
      <c r="C961" s="178"/>
      <c r="F961" s="178"/>
    </row>
    <row r="962" spans="1:6" s="177" customFormat="1" ht="20.100000000000001" customHeight="1" x14ac:dyDescent="0.25">
      <c r="A962" s="178"/>
      <c r="C962" s="178"/>
      <c r="F962" s="178"/>
    </row>
    <row r="963" spans="1:6" s="177" customFormat="1" ht="20.100000000000001" customHeight="1" x14ac:dyDescent="0.25">
      <c r="A963" s="178"/>
      <c r="C963" s="178"/>
      <c r="F963" s="178"/>
    </row>
    <row r="964" spans="1:6" s="177" customFormat="1" ht="20.100000000000001" customHeight="1" x14ac:dyDescent="0.25">
      <c r="A964" s="178"/>
      <c r="C964" s="178"/>
      <c r="F964" s="178"/>
    </row>
    <row r="965" spans="1:6" s="177" customFormat="1" ht="20.100000000000001" customHeight="1" x14ac:dyDescent="0.25">
      <c r="A965" s="178"/>
      <c r="C965" s="178"/>
      <c r="F965" s="178"/>
    </row>
    <row r="966" spans="1:6" s="177" customFormat="1" ht="20.100000000000001" customHeight="1" x14ac:dyDescent="0.25">
      <c r="A966" s="178"/>
      <c r="C966" s="178"/>
      <c r="F966" s="178"/>
    </row>
    <row r="967" spans="1:6" s="177" customFormat="1" ht="20.100000000000001" customHeight="1" x14ac:dyDescent="0.25">
      <c r="A967" s="178"/>
      <c r="C967" s="178"/>
      <c r="F967" s="178"/>
    </row>
    <row r="968" spans="1:6" s="177" customFormat="1" ht="20.100000000000001" customHeight="1" x14ac:dyDescent="0.25">
      <c r="A968" s="178"/>
      <c r="C968" s="178"/>
      <c r="F968" s="178"/>
    </row>
    <row r="969" spans="1:6" s="177" customFormat="1" ht="20.100000000000001" customHeight="1" x14ac:dyDescent="0.25">
      <c r="A969" s="178"/>
      <c r="C969" s="178"/>
      <c r="F969" s="178"/>
    </row>
    <row r="970" spans="1:6" s="177" customFormat="1" ht="20.100000000000001" customHeight="1" x14ac:dyDescent="0.25">
      <c r="A970" s="178"/>
      <c r="C970" s="178"/>
      <c r="F970" s="178"/>
    </row>
    <row r="971" spans="1:6" s="177" customFormat="1" ht="20.100000000000001" customHeight="1" x14ac:dyDescent="0.25">
      <c r="A971" s="178"/>
      <c r="C971" s="178"/>
      <c r="F971" s="178"/>
    </row>
    <row r="972" spans="1:6" s="177" customFormat="1" ht="20.100000000000001" customHeight="1" x14ac:dyDescent="0.25">
      <c r="A972" s="178"/>
      <c r="C972" s="178"/>
      <c r="F972" s="178"/>
    </row>
    <row r="973" spans="1:6" s="177" customFormat="1" ht="20.100000000000001" customHeight="1" x14ac:dyDescent="0.25">
      <c r="A973" s="178"/>
      <c r="C973" s="178"/>
      <c r="F973" s="178"/>
    </row>
    <row r="974" spans="1:6" s="177" customFormat="1" ht="20.100000000000001" customHeight="1" x14ac:dyDescent="0.25">
      <c r="A974" s="178"/>
      <c r="C974" s="178"/>
      <c r="F974" s="178"/>
    </row>
    <row r="975" spans="1:6" s="177" customFormat="1" ht="20.100000000000001" customHeight="1" x14ac:dyDescent="0.25">
      <c r="A975" s="178"/>
      <c r="C975" s="178"/>
      <c r="F975" s="178"/>
    </row>
    <row r="976" spans="1:6" s="177" customFormat="1" ht="20.100000000000001" customHeight="1" x14ac:dyDescent="0.25">
      <c r="A976" s="178"/>
      <c r="C976" s="178"/>
      <c r="F976" s="178"/>
    </row>
    <row r="977" spans="1:6" s="177" customFormat="1" ht="20.100000000000001" customHeight="1" x14ac:dyDescent="0.25">
      <c r="A977" s="178"/>
      <c r="C977" s="178"/>
      <c r="F977" s="178"/>
    </row>
    <row r="978" spans="1:6" s="177" customFormat="1" ht="20.100000000000001" customHeight="1" x14ac:dyDescent="0.25">
      <c r="A978" s="178"/>
      <c r="C978" s="178"/>
      <c r="F978" s="178"/>
    </row>
    <row r="979" spans="1:6" s="177" customFormat="1" ht="20.100000000000001" customHeight="1" x14ac:dyDescent="0.25">
      <c r="A979" s="178"/>
      <c r="C979" s="178"/>
      <c r="F979" s="178"/>
    </row>
    <row r="980" spans="1:6" s="177" customFormat="1" ht="20.100000000000001" customHeight="1" x14ac:dyDescent="0.25">
      <c r="A980" s="178"/>
      <c r="C980" s="178"/>
      <c r="F980" s="178"/>
    </row>
    <row r="981" spans="1:6" s="177" customFormat="1" ht="20.100000000000001" customHeight="1" x14ac:dyDescent="0.25">
      <c r="A981" s="178"/>
      <c r="C981" s="178"/>
      <c r="F981" s="178"/>
    </row>
    <row r="982" spans="1:6" s="177" customFormat="1" ht="20.100000000000001" customHeight="1" x14ac:dyDescent="0.25">
      <c r="A982" s="178"/>
      <c r="C982" s="178"/>
      <c r="F982" s="178"/>
    </row>
    <row r="983" spans="1:6" s="177" customFormat="1" ht="20.100000000000001" customHeight="1" x14ac:dyDescent="0.25">
      <c r="A983" s="178"/>
      <c r="C983" s="178"/>
      <c r="F983" s="178"/>
    </row>
    <row r="984" spans="1:6" s="177" customFormat="1" ht="20.100000000000001" customHeight="1" x14ac:dyDescent="0.25">
      <c r="A984" s="178"/>
      <c r="C984" s="178"/>
      <c r="F984" s="178"/>
    </row>
    <row r="985" spans="1:6" s="177" customFormat="1" ht="20.100000000000001" customHeight="1" x14ac:dyDescent="0.25">
      <c r="A985" s="178"/>
      <c r="C985" s="178"/>
      <c r="F985" s="178"/>
    </row>
    <row r="986" spans="1:6" s="177" customFormat="1" ht="20.100000000000001" customHeight="1" x14ac:dyDescent="0.25">
      <c r="A986" s="178"/>
      <c r="C986" s="178"/>
      <c r="F986" s="178"/>
    </row>
    <row r="987" spans="1:6" s="177" customFormat="1" ht="20.100000000000001" customHeight="1" x14ac:dyDescent="0.25">
      <c r="A987" s="178"/>
      <c r="C987" s="178"/>
      <c r="F987" s="178"/>
    </row>
    <row r="988" spans="1:6" s="177" customFormat="1" ht="20.100000000000001" customHeight="1" x14ac:dyDescent="0.25">
      <c r="A988" s="178"/>
      <c r="C988" s="178"/>
      <c r="F988" s="178"/>
    </row>
    <row r="989" spans="1:6" s="177" customFormat="1" ht="20.100000000000001" customHeight="1" x14ac:dyDescent="0.25">
      <c r="A989" s="178"/>
      <c r="C989" s="178"/>
      <c r="F989" s="178"/>
    </row>
    <row r="990" spans="1:6" s="177" customFormat="1" ht="20.100000000000001" customHeight="1" x14ac:dyDescent="0.25">
      <c r="A990" s="178"/>
      <c r="C990" s="178"/>
      <c r="F990" s="178"/>
    </row>
    <row r="991" spans="1:6" s="177" customFormat="1" ht="20.100000000000001" customHeight="1" x14ac:dyDescent="0.25">
      <c r="A991" s="178"/>
      <c r="C991" s="178"/>
      <c r="F991" s="178"/>
    </row>
    <row r="992" spans="1:6" s="177" customFormat="1" ht="20.100000000000001" customHeight="1" x14ac:dyDescent="0.25">
      <c r="A992" s="178"/>
      <c r="C992" s="178"/>
      <c r="F992" s="178"/>
    </row>
    <row r="993" spans="1:6" s="177" customFormat="1" ht="20.100000000000001" customHeight="1" x14ac:dyDescent="0.25">
      <c r="A993" s="178"/>
      <c r="C993" s="178"/>
      <c r="F993" s="178"/>
    </row>
    <row r="994" spans="1:6" s="177" customFormat="1" ht="20.100000000000001" customHeight="1" x14ac:dyDescent="0.25">
      <c r="A994" s="178"/>
      <c r="C994" s="178"/>
      <c r="F994" s="178"/>
    </row>
    <row r="995" spans="1:6" s="177" customFormat="1" ht="20.100000000000001" customHeight="1" x14ac:dyDescent="0.25">
      <c r="A995" s="178"/>
      <c r="C995" s="178"/>
      <c r="F995" s="178"/>
    </row>
    <row r="996" spans="1:6" s="177" customFormat="1" ht="20.100000000000001" customHeight="1" x14ac:dyDescent="0.25">
      <c r="A996" s="178"/>
      <c r="C996" s="178"/>
      <c r="F996" s="178"/>
    </row>
    <row r="997" spans="1:6" s="177" customFormat="1" ht="20.100000000000001" customHeight="1" x14ac:dyDescent="0.25">
      <c r="A997" s="178"/>
      <c r="C997" s="178"/>
      <c r="F997" s="178"/>
    </row>
    <row r="998" spans="1:6" s="177" customFormat="1" ht="20.100000000000001" customHeight="1" x14ac:dyDescent="0.25">
      <c r="A998" s="178"/>
      <c r="C998" s="178"/>
      <c r="F998" s="178"/>
    </row>
    <row r="999" spans="1:6" s="177" customFormat="1" ht="20.100000000000001" customHeight="1" x14ac:dyDescent="0.25">
      <c r="A999" s="178"/>
      <c r="C999" s="178"/>
      <c r="F999" s="178"/>
    </row>
    <row r="1000" spans="1:6" s="177" customFormat="1" ht="20.100000000000001" customHeight="1" x14ac:dyDescent="0.25">
      <c r="A1000" s="178"/>
      <c r="C1000" s="178"/>
      <c r="F1000" s="178"/>
    </row>
    <row r="1001" spans="1:6" s="177" customFormat="1" ht="20.100000000000001" customHeight="1" x14ac:dyDescent="0.25">
      <c r="A1001" s="178"/>
      <c r="C1001" s="178"/>
      <c r="F1001" s="178"/>
    </row>
    <row r="1002" spans="1:6" s="177" customFormat="1" ht="20.100000000000001" customHeight="1" x14ac:dyDescent="0.25">
      <c r="A1002" s="178"/>
      <c r="C1002" s="178"/>
      <c r="F1002" s="178"/>
    </row>
    <row r="1003" spans="1:6" s="177" customFormat="1" ht="20.100000000000001" customHeight="1" x14ac:dyDescent="0.25">
      <c r="A1003" s="178"/>
      <c r="C1003" s="178"/>
      <c r="F1003" s="178"/>
    </row>
    <row r="1004" spans="1:6" s="177" customFormat="1" ht="20.100000000000001" customHeight="1" x14ac:dyDescent="0.25">
      <c r="A1004" s="178"/>
      <c r="C1004" s="178"/>
      <c r="F1004" s="178"/>
    </row>
    <row r="1005" spans="1:6" s="177" customFormat="1" ht="20.100000000000001" customHeight="1" x14ac:dyDescent="0.25">
      <c r="A1005" s="178"/>
      <c r="C1005" s="178"/>
      <c r="F1005" s="178"/>
    </row>
    <row r="1006" spans="1:6" s="177" customFormat="1" ht="20.100000000000001" customHeight="1" x14ac:dyDescent="0.25">
      <c r="A1006" s="178"/>
      <c r="C1006" s="178"/>
      <c r="F1006" s="178"/>
    </row>
    <row r="1007" spans="1:6" s="177" customFormat="1" ht="20.100000000000001" customHeight="1" x14ac:dyDescent="0.25">
      <c r="A1007" s="178"/>
      <c r="C1007" s="178"/>
      <c r="F1007" s="178"/>
    </row>
    <row r="1008" spans="1:6" s="177" customFormat="1" ht="20.100000000000001" customHeight="1" x14ac:dyDescent="0.25">
      <c r="A1008" s="178"/>
      <c r="C1008" s="178"/>
      <c r="F1008" s="178"/>
    </row>
    <row r="1009" spans="1:6" s="177" customFormat="1" ht="20.100000000000001" customHeight="1" x14ac:dyDescent="0.25">
      <c r="A1009" s="178"/>
      <c r="C1009" s="178"/>
      <c r="F1009" s="178"/>
    </row>
    <row r="1010" spans="1:6" s="177" customFormat="1" ht="20.100000000000001" customHeight="1" x14ac:dyDescent="0.25">
      <c r="A1010" s="178"/>
      <c r="C1010" s="178"/>
      <c r="F1010" s="178"/>
    </row>
    <row r="1011" spans="1:6" s="177" customFormat="1" ht="20.100000000000001" customHeight="1" x14ac:dyDescent="0.25">
      <c r="A1011" s="178"/>
      <c r="C1011" s="178"/>
      <c r="F1011" s="178"/>
    </row>
    <row r="1012" spans="1:6" s="177" customFormat="1" ht="20.100000000000001" customHeight="1" x14ac:dyDescent="0.25">
      <c r="A1012" s="178"/>
      <c r="C1012" s="178"/>
      <c r="F1012" s="178"/>
    </row>
    <row r="1013" spans="1:6" s="177" customFormat="1" ht="20.100000000000001" customHeight="1" x14ac:dyDescent="0.25">
      <c r="A1013" s="178"/>
      <c r="C1013" s="178"/>
      <c r="F1013" s="178"/>
    </row>
    <row r="1014" spans="1:6" s="177" customFormat="1" ht="20.100000000000001" customHeight="1" x14ac:dyDescent="0.25">
      <c r="A1014" s="178"/>
      <c r="C1014" s="178"/>
      <c r="F1014" s="178"/>
    </row>
    <row r="1015" spans="1:6" s="177" customFormat="1" ht="20.100000000000001" customHeight="1" x14ac:dyDescent="0.25">
      <c r="A1015" s="178"/>
      <c r="C1015" s="178"/>
      <c r="F1015" s="178"/>
    </row>
    <row r="1016" spans="1:6" s="177" customFormat="1" ht="20.100000000000001" customHeight="1" x14ac:dyDescent="0.25">
      <c r="A1016" s="178"/>
      <c r="C1016" s="178"/>
      <c r="F1016" s="178"/>
    </row>
    <row r="1017" spans="1:6" s="177" customFormat="1" ht="20.100000000000001" customHeight="1" x14ac:dyDescent="0.25">
      <c r="A1017" s="178"/>
      <c r="C1017" s="178"/>
      <c r="F1017" s="178"/>
    </row>
    <row r="1018" spans="1:6" s="177" customFormat="1" ht="20.100000000000001" customHeight="1" x14ac:dyDescent="0.25">
      <c r="A1018" s="178"/>
      <c r="C1018" s="178"/>
      <c r="F1018" s="178"/>
    </row>
    <row r="1019" spans="1:6" s="177" customFormat="1" ht="20.100000000000001" customHeight="1" x14ac:dyDescent="0.25">
      <c r="A1019" s="178"/>
      <c r="C1019" s="178"/>
      <c r="F1019" s="178"/>
    </row>
    <row r="1020" spans="1:6" s="177" customFormat="1" ht="20.100000000000001" customHeight="1" x14ac:dyDescent="0.25">
      <c r="A1020" s="178"/>
      <c r="C1020" s="178"/>
      <c r="F1020" s="178"/>
    </row>
    <row r="1021" spans="1:6" s="177" customFormat="1" ht="20.100000000000001" customHeight="1" x14ac:dyDescent="0.25">
      <c r="A1021" s="178"/>
      <c r="C1021" s="178"/>
      <c r="F1021" s="178"/>
    </row>
    <row r="1022" spans="1:6" s="177" customFormat="1" ht="20.100000000000001" customHeight="1" x14ac:dyDescent="0.25">
      <c r="A1022" s="178"/>
      <c r="C1022" s="178"/>
      <c r="F1022" s="178"/>
    </row>
    <row r="1023" spans="1:6" s="177" customFormat="1" ht="20.100000000000001" customHeight="1" x14ac:dyDescent="0.25">
      <c r="A1023" s="178"/>
      <c r="C1023" s="178"/>
      <c r="F1023" s="178"/>
    </row>
    <row r="1024" spans="1:6" s="177" customFormat="1" ht="20.100000000000001" customHeight="1" x14ac:dyDescent="0.25">
      <c r="A1024" s="178"/>
      <c r="C1024" s="178"/>
      <c r="F1024" s="178"/>
    </row>
    <row r="1025" spans="1:6" s="177" customFormat="1" ht="20.100000000000001" customHeight="1" x14ac:dyDescent="0.25">
      <c r="A1025" s="178"/>
      <c r="C1025" s="178"/>
      <c r="F1025" s="178"/>
    </row>
    <row r="1026" spans="1:6" s="177" customFormat="1" ht="20.100000000000001" customHeight="1" x14ac:dyDescent="0.25">
      <c r="A1026" s="178"/>
      <c r="C1026" s="178"/>
      <c r="F1026" s="178"/>
    </row>
    <row r="1027" spans="1:6" s="177" customFormat="1" ht="20.100000000000001" customHeight="1" x14ac:dyDescent="0.25">
      <c r="A1027" s="178"/>
      <c r="C1027" s="178"/>
      <c r="F1027" s="178"/>
    </row>
    <row r="1028" spans="1:6" s="177" customFormat="1" ht="20.100000000000001" customHeight="1" x14ac:dyDescent="0.25">
      <c r="A1028" s="178"/>
      <c r="C1028" s="178"/>
      <c r="F1028" s="178"/>
    </row>
    <row r="1029" spans="1:6" s="177" customFormat="1" ht="20.100000000000001" customHeight="1" x14ac:dyDescent="0.25">
      <c r="A1029" s="178"/>
      <c r="C1029" s="178"/>
      <c r="F1029" s="178"/>
    </row>
    <row r="1030" spans="1:6" s="177" customFormat="1" ht="20.100000000000001" customHeight="1" x14ac:dyDescent="0.25">
      <c r="A1030" s="178"/>
      <c r="C1030" s="178"/>
      <c r="F1030" s="178"/>
    </row>
    <row r="1031" spans="1:6" s="177" customFormat="1" ht="20.100000000000001" customHeight="1" x14ac:dyDescent="0.25">
      <c r="A1031" s="178"/>
      <c r="C1031" s="178"/>
      <c r="F1031" s="178"/>
    </row>
    <row r="1032" spans="1:6" s="177" customFormat="1" ht="20.100000000000001" customHeight="1" x14ac:dyDescent="0.25">
      <c r="A1032" s="178"/>
      <c r="C1032" s="178"/>
      <c r="F1032" s="178"/>
    </row>
    <row r="1033" spans="1:6" s="177" customFormat="1" ht="20.100000000000001" customHeight="1" x14ac:dyDescent="0.25">
      <c r="A1033" s="178"/>
      <c r="C1033" s="178"/>
      <c r="F1033" s="178"/>
    </row>
    <row r="1034" spans="1:6" s="177" customFormat="1" ht="20.100000000000001" customHeight="1" x14ac:dyDescent="0.25">
      <c r="A1034" s="178"/>
      <c r="C1034" s="178"/>
      <c r="F1034" s="178"/>
    </row>
    <row r="1035" spans="1:6" s="177" customFormat="1" ht="20.100000000000001" customHeight="1" x14ac:dyDescent="0.25">
      <c r="A1035" s="178"/>
      <c r="C1035" s="178"/>
      <c r="F1035" s="178"/>
    </row>
    <row r="1036" spans="1:6" s="177" customFormat="1" ht="20.100000000000001" customHeight="1" x14ac:dyDescent="0.25">
      <c r="A1036" s="178"/>
      <c r="C1036" s="178"/>
      <c r="F1036" s="178"/>
    </row>
    <row r="1037" spans="1:6" s="177" customFormat="1" ht="20.100000000000001" customHeight="1" x14ac:dyDescent="0.25">
      <c r="A1037" s="178"/>
      <c r="C1037" s="178"/>
      <c r="F1037" s="178"/>
    </row>
    <row r="1038" spans="1:6" s="177" customFormat="1" ht="20.100000000000001" customHeight="1" x14ac:dyDescent="0.25">
      <c r="A1038" s="178"/>
      <c r="C1038" s="178"/>
      <c r="F1038" s="178"/>
    </row>
    <row r="1039" spans="1:6" s="177" customFormat="1" ht="20.100000000000001" customHeight="1" x14ac:dyDescent="0.25">
      <c r="A1039" s="178"/>
      <c r="C1039" s="178"/>
      <c r="F1039" s="178"/>
    </row>
    <row r="1040" spans="1:6" s="177" customFormat="1" ht="20.100000000000001" customHeight="1" x14ac:dyDescent="0.25">
      <c r="A1040" s="178"/>
      <c r="C1040" s="178"/>
      <c r="F1040" s="178"/>
    </row>
    <row r="1041" spans="1:6" s="177" customFormat="1" ht="20.100000000000001" customHeight="1" x14ac:dyDescent="0.25">
      <c r="A1041" s="178"/>
      <c r="C1041" s="178"/>
      <c r="F1041" s="178"/>
    </row>
    <row r="1042" spans="1:6" s="177" customFormat="1" ht="20.100000000000001" customHeight="1" x14ac:dyDescent="0.25">
      <c r="A1042" s="178"/>
      <c r="C1042" s="178"/>
      <c r="F1042" s="178"/>
    </row>
    <row r="1043" spans="1:6" s="177" customFormat="1" ht="20.100000000000001" customHeight="1" x14ac:dyDescent="0.25">
      <c r="A1043" s="178"/>
      <c r="C1043" s="178"/>
      <c r="F1043" s="178"/>
    </row>
    <row r="1044" spans="1:6" s="177" customFormat="1" ht="20.100000000000001" customHeight="1" x14ac:dyDescent="0.25">
      <c r="A1044" s="178"/>
      <c r="C1044" s="178"/>
      <c r="F1044" s="178"/>
    </row>
    <row r="1045" spans="1:6" s="177" customFormat="1" ht="20.100000000000001" customHeight="1" x14ac:dyDescent="0.25">
      <c r="A1045" s="178"/>
      <c r="C1045" s="178"/>
      <c r="F1045" s="178"/>
    </row>
    <row r="1046" spans="1:6" s="177" customFormat="1" ht="20.100000000000001" customHeight="1" x14ac:dyDescent="0.25">
      <c r="A1046" s="178"/>
      <c r="C1046" s="178"/>
      <c r="F1046" s="178"/>
    </row>
    <row r="1047" spans="1:6" s="177" customFormat="1" ht="20.100000000000001" customHeight="1" x14ac:dyDescent="0.25">
      <c r="A1047" s="178"/>
      <c r="C1047" s="178"/>
      <c r="F1047" s="178"/>
    </row>
    <row r="1048" spans="1:6" s="177" customFormat="1" ht="20.100000000000001" customHeight="1" x14ac:dyDescent="0.25">
      <c r="A1048" s="178"/>
      <c r="C1048" s="178"/>
      <c r="F1048" s="178"/>
    </row>
    <row r="1049" spans="1:6" s="177" customFormat="1" ht="20.100000000000001" customHeight="1" x14ac:dyDescent="0.25">
      <c r="A1049" s="178"/>
      <c r="C1049" s="178"/>
      <c r="F1049" s="178"/>
    </row>
    <row r="1050" spans="1:6" s="177" customFormat="1" ht="20.100000000000001" customHeight="1" x14ac:dyDescent="0.25">
      <c r="A1050" s="178"/>
      <c r="C1050" s="178"/>
      <c r="F1050" s="178"/>
    </row>
    <row r="1051" spans="1:6" s="177" customFormat="1" ht="20.100000000000001" customHeight="1" x14ac:dyDescent="0.25">
      <c r="A1051" s="178"/>
      <c r="C1051" s="178"/>
      <c r="F1051" s="178"/>
    </row>
    <row r="1052" spans="1:6" s="177" customFormat="1" ht="20.100000000000001" customHeight="1" x14ac:dyDescent="0.25">
      <c r="A1052" s="178"/>
      <c r="C1052" s="178"/>
      <c r="F1052" s="178"/>
    </row>
    <row r="1053" spans="1:6" s="177" customFormat="1" ht="20.100000000000001" customHeight="1" x14ac:dyDescent="0.25">
      <c r="A1053" s="178"/>
      <c r="C1053" s="178"/>
      <c r="F1053" s="178"/>
    </row>
    <row r="1054" spans="1:6" s="177" customFormat="1" ht="20.100000000000001" customHeight="1" x14ac:dyDescent="0.25">
      <c r="A1054" s="178"/>
      <c r="C1054" s="178"/>
      <c r="F1054" s="178"/>
    </row>
    <row r="1055" spans="1:6" s="177" customFormat="1" ht="20.100000000000001" customHeight="1" x14ac:dyDescent="0.25">
      <c r="A1055" s="178"/>
      <c r="C1055" s="178"/>
      <c r="F1055" s="178"/>
    </row>
    <row r="1056" spans="1:6" s="177" customFormat="1" ht="20.100000000000001" customHeight="1" x14ac:dyDescent="0.25">
      <c r="A1056" s="178"/>
      <c r="C1056" s="178"/>
      <c r="F1056" s="178"/>
    </row>
    <row r="1057" spans="1:6" s="177" customFormat="1" ht="20.100000000000001" customHeight="1" x14ac:dyDescent="0.25">
      <c r="A1057" s="178"/>
      <c r="C1057" s="178"/>
      <c r="F1057" s="178"/>
    </row>
    <row r="1058" spans="1:6" s="177" customFormat="1" ht="20.100000000000001" customHeight="1" x14ac:dyDescent="0.25">
      <c r="A1058" s="178"/>
      <c r="C1058" s="178"/>
      <c r="F1058" s="178"/>
    </row>
    <row r="1059" spans="1:6" s="177" customFormat="1" ht="20.100000000000001" customHeight="1" x14ac:dyDescent="0.25">
      <c r="A1059" s="178"/>
      <c r="C1059" s="178"/>
      <c r="F1059" s="178"/>
    </row>
    <row r="1060" spans="1:6" s="177" customFormat="1" ht="20.100000000000001" customHeight="1" x14ac:dyDescent="0.25">
      <c r="A1060" s="178"/>
      <c r="C1060" s="178"/>
      <c r="F1060" s="178"/>
    </row>
    <row r="1061" spans="1:6" s="177" customFormat="1" ht="20.100000000000001" customHeight="1" x14ac:dyDescent="0.25">
      <c r="A1061" s="178"/>
      <c r="C1061" s="178"/>
      <c r="F1061" s="178"/>
    </row>
    <row r="1062" spans="1:6" s="177" customFormat="1" ht="20.100000000000001" customHeight="1" x14ac:dyDescent="0.25">
      <c r="A1062" s="178"/>
      <c r="C1062" s="178"/>
      <c r="F1062" s="178"/>
    </row>
    <row r="1063" spans="1:6" s="177" customFormat="1" ht="20.100000000000001" customHeight="1" x14ac:dyDescent="0.25">
      <c r="A1063" s="178"/>
      <c r="C1063" s="178"/>
      <c r="F1063" s="178"/>
    </row>
    <row r="1064" spans="1:6" s="177" customFormat="1" ht="20.100000000000001" customHeight="1" x14ac:dyDescent="0.25">
      <c r="A1064" s="178"/>
      <c r="C1064" s="178"/>
      <c r="F1064" s="178"/>
    </row>
    <row r="1065" spans="1:6" s="177" customFormat="1" ht="20.100000000000001" customHeight="1" x14ac:dyDescent="0.25">
      <c r="A1065" s="178"/>
      <c r="C1065" s="178"/>
      <c r="F1065" s="178"/>
    </row>
    <row r="1066" spans="1:6" s="177" customFormat="1" ht="20.100000000000001" customHeight="1" x14ac:dyDescent="0.25">
      <c r="A1066" s="178"/>
      <c r="C1066" s="178"/>
      <c r="F1066" s="178"/>
    </row>
    <row r="1067" spans="1:6" s="177" customFormat="1" ht="20.100000000000001" customHeight="1" x14ac:dyDescent="0.25">
      <c r="A1067" s="178"/>
      <c r="C1067" s="178"/>
      <c r="F1067" s="178"/>
    </row>
    <row r="1068" spans="1:6" s="177" customFormat="1" ht="20.100000000000001" customHeight="1" x14ac:dyDescent="0.25">
      <c r="A1068" s="178"/>
      <c r="C1068" s="178"/>
      <c r="F1068" s="178"/>
    </row>
    <row r="1069" spans="1:6" s="177" customFormat="1" ht="20.100000000000001" customHeight="1" x14ac:dyDescent="0.25">
      <c r="A1069" s="178"/>
      <c r="C1069" s="178"/>
      <c r="F1069" s="178"/>
    </row>
    <row r="1070" spans="1:6" s="177" customFormat="1" ht="20.100000000000001" customHeight="1" x14ac:dyDescent="0.25">
      <c r="A1070" s="178"/>
      <c r="C1070" s="178"/>
      <c r="F1070" s="178"/>
    </row>
    <row r="1071" spans="1:6" s="177" customFormat="1" ht="20.100000000000001" customHeight="1" x14ac:dyDescent="0.25">
      <c r="A1071" s="178"/>
      <c r="C1071" s="178"/>
      <c r="F1071" s="178"/>
    </row>
    <row r="1072" spans="1:6" s="177" customFormat="1" ht="20.100000000000001" customHeight="1" x14ac:dyDescent="0.25">
      <c r="A1072" s="178"/>
      <c r="C1072" s="178"/>
      <c r="F1072" s="178"/>
    </row>
    <row r="1073" spans="1:6" s="177" customFormat="1" ht="20.100000000000001" customHeight="1" x14ac:dyDescent="0.25">
      <c r="A1073" s="178"/>
      <c r="C1073" s="178"/>
      <c r="F1073" s="178"/>
    </row>
    <row r="1074" spans="1:6" s="177" customFormat="1" ht="20.100000000000001" customHeight="1" x14ac:dyDescent="0.25">
      <c r="A1074" s="178"/>
      <c r="C1074" s="178"/>
      <c r="F1074" s="178"/>
    </row>
    <row r="1075" spans="1:6" s="177" customFormat="1" ht="20.100000000000001" customHeight="1" x14ac:dyDescent="0.25">
      <c r="A1075" s="178"/>
      <c r="C1075" s="178"/>
      <c r="F1075" s="178"/>
    </row>
    <row r="1076" spans="1:6" s="177" customFormat="1" ht="20.100000000000001" customHeight="1" x14ac:dyDescent="0.25">
      <c r="A1076" s="178"/>
      <c r="C1076" s="178"/>
      <c r="F1076" s="178"/>
    </row>
    <row r="1077" spans="1:6" s="177" customFormat="1" ht="20.100000000000001" customHeight="1" x14ac:dyDescent="0.25">
      <c r="A1077" s="178"/>
      <c r="C1077" s="178"/>
      <c r="F1077" s="178"/>
    </row>
    <row r="1078" spans="1:6" s="177" customFormat="1" ht="20.100000000000001" customHeight="1" x14ac:dyDescent="0.25">
      <c r="A1078" s="178"/>
      <c r="C1078" s="178"/>
      <c r="F1078" s="178"/>
    </row>
    <row r="1079" spans="1:6" s="177" customFormat="1" ht="20.100000000000001" customHeight="1" x14ac:dyDescent="0.25">
      <c r="A1079" s="178"/>
      <c r="C1079" s="178"/>
      <c r="F1079" s="178"/>
    </row>
    <row r="1080" spans="1:6" s="177" customFormat="1" ht="20.100000000000001" customHeight="1" x14ac:dyDescent="0.25">
      <c r="A1080" s="178"/>
      <c r="C1080" s="178"/>
      <c r="F1080" s="178"/>
    </row>
    <row r="1081" spans="1:6" s="177" customFormat="1" ht="20.100000000000001" customHeight="1" x14ac:dyDescent="0.25">
      <c r="A1081" s="178"/>
      <c r="C1081" s="178"/>
      <c r="F1081" s="178"/>
    </row>
    <row r="1082" spans="1:6" s="177" customFormat="1" ht="20.100000000000001" customHeight="1" x14ac:dyDescent="0.25">
      <c r="A1082" s="178"/>
      <c r="C1082" s="178"/>
      <c r="F1082" s="178"/>
    </row>
    <row r="1083" spans="1:6" s="177" customFormat="1" ht="20.100000000000001" customHeight="1" x14ac:dyDescent="0.25">
      <c r="A1083" s="178"/>
      <c r="C1083" s="178"/>
      <c r="F1083" s="178"/>
    </row>
    <row r="1084" spans="1:6" s="177" customFormat="1" ht="20.100000000000001" customHeight="1" x14ac:dyDescent="0.25">
      <c r="A1084" s="178"/>
      <c r="C1084" s="178"/>
      <c r="F1084" s="178"/>
    </row>
    <row r="1085" spans="1:6" s="177" customFormat="1" ht="20.100000000000001" customHeight="1" x14ac:dyDescent="0.25">
      <c r="A1085" s="178"/>
      <c r="C1085" s="178"/>
      <c r="F1085" s="178"/>
    </row>
    <row r="1086" spans="1:6" s="177" customFormat="1" ht="20.100000000000001" customHeight="1" x14ac:dyDescent="0.25">
      <c r="A1086" s="178"/>
      <c r="C1086" s="178"/>
      <c r="F1086" s="178"/>
    </row>
    <row r="1087" spans="1:6" s="177" customFormat="1" ht="20.100000000000001" customHeight="1" x14ac:dyDescent="0.25">
      <c r="A1087" s="178"/>
      <c r="C1087" s="178"/>
      <c r="F1087" s="178"/>
    </row>
    <row r="1088" spans="1:6" s="177" customFormat="1" ht="20.100000000000001" customHeight="1" x14ac:dyDescent="0.25">
      <c r="A1088" s="178"/>
      <c r="C1088" s="178"/>
      <c r="F1088" s="178"/>
    </row>
    <row r="1089" spans="1:6" s="177" customFormat="1" ht="20.100000000000001" customHeight="1" x14ac:dyDescent="0.25">
      <c r="A1089" s="178"/>
      <c r="C1089" s="178"/>
      <c r="F1089" s="178"/>
    </row>
    <row r="1090" spans="1:6" s="177" customFormat="1" ht="20.100000000000001" customHeight="1" x14ac:dyDescent="0.25">
      <c r="A1090" s="178"/>
      <c r="C1090" s="178"/>
      <c r="F1090" s="178"/>
    </row>
    <row r="1091" spans="1:6" s="177" customFormat="1" ht="20.100000000000001" customHeight="1" x14ac:dyDescent="0.25">
      <c r="A1091" s="178"/>
      <c r="C1091" s="178"/>
      <c r="F1091" s="178"/>
    </row>
    <row r="1092" spans="1:6" s="177" customFormat="1" ht="20.100000000000001" customHeight="1" x14ac:dyDescent="0.25">
      <c r="A1092" s="178"/>
      <c r="C1092" s="178"/>
      <c r="F1092" s="178"/>
    </row>
    <row r="1093" spans="1:6" s="177" customFormat="1" ht="20.100000000000001" customHeight="1" x14ac:dyDescent="0.25">
      <c r="A1093" s="178"/>
      <c r="C1093" s="178"/>
      <c r="F1093" s="178"/>
    </row>
    <row r="1094" spans="1:6" s="177" customFormat="1" ht="20.100000000000001" customHeight="1" x14ac:dyDescent="0.25">
      <c r="A1094" s="178"/>
      <c r="C1094" s="178"/>
      <c r="F1094" s="178"/>
    </row>
    <row r="1095" spans="1:6" s="177" customFormat="1" ht="20.100000000000001" customHeight="1" x14ac:dyDescent="0.25">
      <c r="A1095" s="178"/>
      <c r="C1095" s="178"/>
      <c r="F1095" s="178"/>
    </row>
    <row r="1096" spans="1:6" s="177" customFormat="1" ht="20.100000000000001" customHeight="1" x14ac:dyDescent="0.25">
      <c r="A1096" s="178"/>
      <c r="C1096" s="178"/>
      <c r="F1096" s="178"/>
    </row>
    <row r="1097" spans="1:6" s="177" customFormat="1" ht="20.100000000000001" customHeight="1" x14ac:dyDescent="0.25">
      <c r="A1097" s="178"/>
      <c r="C1097" s="178"/>
      <c r="F1097" s="178"/>
    </row>
    <row r="1098" spans="1:6" s="177" customFormat="1" ht="20.100000000000001" customHeight="1" x14ac:dyDescent="0.25">
      <c r="A1098" s="178"/>
      <c r="C1098" s="178"/>
      <c r="F1098" s="178"/>
    </row>
    <row r="1099" spans="1:6" s="177" customFormat="1" ht="20.100000000000001" customHeight="1" x14ac:dyDescent="0.25">
      <c r="A1099" s="178"/>
      <c r="C1099" s="178"/>
      <c r="F1099" s="178"/>
    </row>
    <row r="1100" spans="1:6" s="177" customFormat="1" ht="20.100000000000001" customHeight="1" x14ac:dyDescent="0.25">
      <c r="A1100" s="178"/>
      <c r="C1100" s="178"/>
      <c r="F1100" s="178"/>
    </row>
    <row r="1101" spans="1:6" s="177" customFormat="1" ht="20.100000000000001" customHeight="1" x14ac:dyDescent="0.25">
      <c r="A1101" s="178"/>
      <c r="C1101" s="178"/>
      <c r="F1101" s="178"/>
    </row>
    <row r="1102" spans="1:6" s="177" customFormat="1" ht="20.100000000000001" customHeight="1" x14ac:dyDescent="0.25">
      <c r="A1102" s="178"/>
      <c r="C1102" s="178"/>
      <c r="F1102" s="178"/>
    </row>
    <row r="1103" spans="1:6" s="177" customFormat="1" ht="20.100000000000001" customHeight="1" x14ac:dyDescent="0.25">
      <c r="A1103" s="178"/>
      <c r="C1103" s="178"/>
      <c r="F1103" s="178"/>
    </row>
    <row r="1104" spans="1:6" s="177" customFormat="1" ht="20.100000000000001" customHeight="1" x14ac:dyDescent="0.25">
      <c r="A1104" s="178"/>
      <c r="C1104" s="178"/>
      <c r="F1104" s="178"/>
    </row>
    <row r="1105" spans="1:6" s="177" customFormat="1" ht="20.100000000000001" customHeight="1" x14ac:dyDescent="0.25">
      <c r="A1105" s="178"/>
      <c r="C1105" s="178"/>
      <c r="F1105" s="178"/>
    </row>
    <row r="1106" spans="1:6" s="177" customFormat="1" ht="20.100000000000001" customHeight="1" x14ac:dyDescent="0.25">
      <c r="A1106" s="178"/>
      <c r="C1106" s="178"/>
      <c r="F1106" s="178"/>
    </row>
    <row r="1107" spans="1:6" s="177" customFormat="1" ht="20.100000000000001" customHeight="1" x14ac:dyDescent="0.25">
      <c r="A1107" s="178"/>
      <c r="C1107" s="178"/>
      <c r="F1107" s="178"/>
    </row>
    <row r="1108" spans="1:6" s="177" customFormat="1" ht="20.100000000000001" customHeight="1" x14ac:dyDescent="0.25">
      <c r="A1108" s="178"/>
      <c r="C1108" s="178"/>
      <c r="F1108" s="178"/>
    </row>
    <row r="1109" spans="1:6" s="177" customFormat="1" ht="20.100000000000001" customHeight="1" x14ac:dyDescent="0.25">
      <c r="A1109" s="178"/>
      <c r="C1109" s="178"/>
      <c r="F1109" s="178"/>
    </row>
    <row r="1110" spans="1:6" s="177" customFormat="1" ht="20.100000000000001" customHeight="1" x14ac:dyDescent="0.25">
      <c r="A1110" s="178"/>
      <c r="C1110" s="178"/>
      <c r="F1110" s="178"/>
    </row>
    <row r="1111" spans="1:6" s="177" customFormat="1" ht="20.100000000000001" customHeight="1" x14ac:dyDescent="0.25">
      <c r="A1111" s="178"/>
      <c r="C1111" s="178"/>
      <c r="F1111" s="178"/>
    </row>
    <row r="1112" spans="1:6" s="177" customFormat="1" ht="20.100000000000001" customHeight="1" x14ac:dyDescent="0.25">
      <c r="A1112" s="178"/>
      <c r="C1112" s="178"/>
      <c r="F1112" s="178"/>
    </row>
    <row r="1113" spans="1:6" s="177" customFormat="1" ht="20.100000000000001" customHeight="1" x14ac:dyDescent="0.25">
      <c r="A1113" s="178"/>
      <c r="C1113" s="178"/>
      <c r="F1113" s="178"/>
    </row>
    <row r="1114" spans="1:6" s="177" customFormat="1" ht="20.100000000000001" customHeight="1" x14ac:dyDescent="0.25">
      <c r="A1114" s="178"/>
      <c r="C1114" s="178"/>
      <c r="F1114" s="178"/>
    </row>
    <row r="1115" spans="1:6" s="177" customFormat="1" ht="20.100000000000001" customHeight="1" x14ac:dyDescent="0.25">
      <c r="A1115" s="178"/>
      <c r="C1115" s="178"/>
      <c r="F1115" s="178"/>
    </row>
    <row r="1116" spans="1:6" s="177" customFormat="1" ht="20.100000000000001" customHeight="1" x14ac:dyDescent="0.25">
      <c r="A1116" s="178"/>
      <c r="C1116" s="178"/>
      <c r="F1116" s="178"/>
    </row>
    <row r="1117" spans="1:6" s="177" customFormat="1" ht="20.100000000000001" customHeight="1" x14ac:dyDescent="0.25">
      <c r="A1117" s="178"/>
      <c r="C1117" s="178"/>
      <c r="F1117" s="178"/>
    </row>
    <row r="1118" spans="1:6" s="177" customFormat="1" ht="20.100000000000001" customHeight="1" x14ac:dyDescent="0.25">
      <c r="A1118" s="178"/>
      <c r="C1118" s="178"/>
      <c r="F1118" s="178"/>
    </row>
    <row r="1119" spans="1:6" s="177" customFormat="1" ht="20.100000000000001" customHeight="1" x14ac:dyDescent="0.25">
      <c r="A1119" s="178"/>
      <c r="C1119" s="178"/>
      <c r="F1119" s="178"/>
    </row>
    <row r="1120" spans="1:6" s="177" customFormat="1" ht="20.100000000000001" customHeight="1" x14ac:dyDescent="0.25">
      <c r="A1120" s="178"/>
      <c r="C1120" s="178"/>
      <c r="F1120" s="178"/>
    </row>
    <row r="1121" spans="1:6" s="177" customFormat="1" ht="20.100000000000001" customHeight="1" x14ac:dyDescent="0.25">
      <c r="A1121" s="178"/>
      <c r="C1121" s="178"/>
      <c r="F1121" s="178"/>
    </row>
    <row r="1122" spans="1:6" s="177" customFormat="1" ht="20.100000000000001" customHeight="1" x14ac:dyDescent="0.25">
      <c r="A1122" s="178"/>
      <c r="C1122" s="178"/>
      <c r="F1122" s="178"/>
    </row>
    <row r="1123" spans="1:6" s="177" customFormat="1" ht="20.100000000000001" customHeight="1" x14ac:dyDescent="0.25">
      <c r="A1123" s="178"/>
      <c r="C1123" s="178"/>
      <c r="F1123" s="178"/>
    </row>
    <row r="1124" spans="1:6" s="177" customFormat="1" ht="20.100000000000001" customHeight="1" x14ac:dyDescent="0.25">
      <c r="A1124" s="178"/>
      <c r="C1124" s="178"/>
      <c r="F1124" s="178"/>
    </row>
    <row r="1125" spans="1:6" s="177" customFormat="1" ht="20.100000000000001" customHeight="1" x14ac:dyDescent="0.25">
      <c r="A1125" s="178"/>
      <c r="C1125" s="178"/>
      <c r="F1125" s="178"/>
    </row>
    <row r="1126" spans="1:6" s="177" customFormat="1" ht="20.100000000000001" customHeight="1" x14ac:dyDescent="0.25">
      <c r="A1126" s="178"/>
      <c r="C1126" s="178"/>
      <c r="F1126" s="178"/>
    </row>
    <row r="1127" spans="1:6" s="177" customFormat="1" ht="20.100000000000001" customHeight="1" x14ac:dyDescent="0.25">
      <c r="A1127" s="178"/>
      <c r="C1127" s="178"/>
      <c r="F1127" s="178"/>
    </row>
    <row r="1128" spans="1:6" s="177" customFormat="1" ht="20.100000000000001" customHeight="1" x14ac:dyDescent="0.25">
      <c r="A1128" s="178"/>
      <c r="C1128" s="178"/>
      <c r="F1128" s="178"/>
    </row>
    <row r="1129" spans="1:6" s="177" customFormat="1" ht="20.100000000000001" customHeight="1" x14ac:dyDescent="0.25">
      <c r="A1129" s="178"/>
      <c r="C1129" s="178"/>
      <c r="F1129" s="178"/>
    </row>
    <row r="1130" spans="1:6" s="177" customFormat="1" ht="20.100000000000001" customHeight="1" x14ac:dyDescent="0.25">
      <c r="A1130" s="178"/>
      <c r="C1130" s="178"/>
      <c r="F1130" s="178"/>
    </row>
    <row r="1131" spans="1:6" s="177" customFormat="1" ht="20.100000000000001" customHeight="1" x14ac:dyDescent="0.25">
      <c r="A1131" s="178"/>
      <c r="C1131" s="178"/>
      <c r="F1131" s="178"/>
    </row>
    <row r="1132" spans="1:6" s="177" customFormat="1" ht="20.100000000000001" customHeight="1" x14ac:dyDescent="0.25">
      <c r="A1132" s="178"/>
      <c r="C1132" s="178"/>
      <c r="F1132" s="178"/>
    </row>
    <row r="1133" spans="1:6" s="177" customFormat="1" ht="20.100000000000001" customHeight="1" x14ac:dyDescent="0.25">
      <c r="A1133" s="178"/>
      <c r="C1133" s="178"/>
      <c r="F1133" s="178"/>
    </row>
    <row r="1134" spans="1:6" s="177" customFormat="1" ht="20.100000000000001" customHeight="1" x14ac:dyDescent="0.25">
      <c r="A1134" s="178"/>
      <c r="C1134" s="178"/>
      <c r="F1134" s="178"/>
    </row>
    <row r="1135" spans="1:6" s="177" customFormat="1" ht="20.100000000000001" customHeight="1" x14ac:dyDescent="0.25">
      <c r="A1135" s="178"/>
      <c r="C1135" s="178"/>
      <c r="F1135" s="178"/>
    </row>
    <row r="1136" spans="1:6" s="177" customFormat="1" ht="20.100000000000001" customHeight="1" x14ac:dyDescent="0.25">
      <c r="A1136" s="178"/>
      <c r="C1136" s="178"/>
      <c r="F1136" s="178"/>
    </row>
    <row r="1137" spans="1:6" s="177" customFormat="1" ht="20.100000000000001" customHeight="1" x14ac:dyDescent="0.25">
      <c r="A1137" s="178"/>
      <c r="C1137" s="178"/>
      <c r="F1137" s="178"/>
    </row>
    <row r="1138" spans="1:6" s="177" customFormat="1" ht="20.100000000000001" customHeight="1" x14ac:dyDescent="0.25">
      <c r="A1138" s="178"/>
      <c r="C1138" s="178"/>
      <c r="F1138" s="178"/>
    </row>
    <row r="1139" spans="1:6" s="177" customFormat="1" ht="20.100000000000001" customHeight="1" x14ac:dyDescent="0.25">
      <c r="A1139" s="178"/>
      <c r="C1139" s="178"/>
      <c r="F1139" s="178"/>
    </row>
    <row r="1140" spans="1:6" s="177" customFormat="1" ht="20.100000000000001" customHeight="1" x14ac:dyDescent="0.25">
      <c r="A1140" s="178"/>
      <c r="C1140" s="178"/>
      <c r="F1140" s="178"/>
    </row>
    <row r="1141" spans="1:6" s="177" customFormat="1" ht="20.100000000000001" customHeight="1" x14ac:dyDescent="0.25">
      <c r="A1141" s="178"/>
      <c r="C1141" s="178"/>
      <c r="F1141" s="178"/>
    </row>
    <row r="1142" spans="1:6" s="177" customFormat="1" ht="20.100000000000001" customHeight="1" x14ac:dyDescent="0.25">
      <c r="A1142" s="178"/>
      <c r="C1142" s="178"/>
      <c r="F1142" s="178"/>
    </row>
    <row r="1143" spans="1:6" s="177" customFormat="1" ht="20.100000000000001" customHeight="1" x14ac:dyDescent="0.25">
      <c r="A1143" s="178"/>
      <c r="C1143" s="178"/>
      <c r="F1143" s="178"/>
    </row>
    <row r="1144" spans="1:6" s="177" customFormat="1" ht="20.100000000000001" customHeight="1" x14ac:dyDescent="0.25">
      <c r="A1144" s="178"/>
      <c r="C1144" s="178"/>
      <c r="F1144" s="178"/>
    </row>
    <row r="1145" spans="1:6" s="177" customFormat="1" ht="20.100000000000001" customHeight="1" x14ac:dyDescent="0.25">
      <c r="A1145" s="178"/>
      <c r="C1145" s="178"/>
      <c r="F1145" s="178"/>
    </row>
    <row r="1146" spans="1:6" s="177" customFormat="1" ht="20.100000000000001" customHeight="1" x14ac:dyDescent="0.25">
      <c r="A1146" s="178"/>
      <c r="C1146" s="178"/>
      <c r="F1146" s="178"/>
    </row>
    <row r="1147" spans="1:6" s="177" customFormat="1" ht="20.100000000000001" customHeight="1" x14ac:dyDescent="0.25">
      <c r="A1147" s="178"/>
      <c r="C1147" s="178"/>
      <c r="F1147" s="178"/>
    </row>
    <row r="1148" spans="1:6" s="177" customFormat="1" ht="20.100000000000001" customHeight="1" x14ac:dyDescent="0.25">
      <c r="A1148" s="178"/>
      <c r="C1148" s="178"/>
      <c r="F1148" s="178"/>
    </row>
    <row r="1149" spans="1:6" s="177" customFormat="1" ht="20.100000000000001" customHeight="1" x14ac:dyDescent="0.25">
      <c r="A1149" s="178"/>
      <c r="C1149" s="178"/>
      <c r="F1149" s="178"/>
    </row>
    <row r="1150" spans="1:6" s="177" customFormat="1" ht="20.100000000000001" customHeight="1" x14ac:dyDescent="0.25">
      <c r="A1150" s="178"/>
      <c r="C1150" s="178"/>
      <c r="F1150" s="178"/>
    </row>
    <row r="1151" spans="1:6" s="177" customFormat="1" ht="20.100000000000001" customHeight="1" x14ac:dyDescent="0.25">
      <c r="A1151" s="178"/>
      <c r="C1151" s="178"/>
      <c r="F1151" s="178"/>
    </row>
    <row r="1152" spans="1:6" s="177" customFormat="1" ht="20.100000000000001" customHeight="1" x14ac:dyDescent="0.25">
      <c r="A1152" s="178"/>
      <c r="C1152" s="178"/>
      <c r="F1152" s="178"/>
    </row>
    <row r="1153" spans="1:6" s="177" customFormat="1" ht="20.100000000000001" customHeight="1" x14ac:dyDescent="0.25">
      <c r="A1153" s="178"/>
      <c r="C1153" s="178"/>
      <c r="F1153" s="178"/>
    </row>
    <row r="1154" spans="1:6" s="177" customFormat="1" ht="20.100000000000001" customHeight="1" x14ac:dyDescent="0.25">
      <c r="A1154" s="178"/>
      <c r="C1154" s="178"/>
      <c r="F1154" s="178"/>
    </row>
    <row r="1155" spans="1:6" s="177" customFormat="1" ht="20.100000000000001" customHeight="1" x14ac:dyDescent="0.25">
      <c r="A1155" s="178"/>
      <c r="C1155" s="178"/>
      <c r="F1155" s="178"/>
    </row>
    <row r="1156" spans="1:6" s="177" customFormat="1" ht="20.100000000000001" customHeight="1" x14ac:dyDescent="0.25">
      <c r="A1156" s="178"/>
      <c r="C1156" s="178"/>
      <c r="F1156" s="178"/>
    </row>
    <row r="1157" spans="1:6" s="177" customFormat="1" ht="20.100000000000001" customHeight="1" x14ac:dyDescent="0.25">
      <c r="A1157" s="178"/>
      <c r="C1157" s="178"/>
      <c r="F1157" s="178"/>
    </row>
    <row r="1158" spans="1:6" s="177" customFormat="1" ht="20.100000000000001" customHeight="1" x14ac:dyDescent="0.25">
      <c r="A1158" s="178"/>
      <c r="C1158" s="178"/>
      <c r="F1158" s="178"/>
    </row>
    <row r="1159" spans="1:6" s="177" customFormat="1" ht="20.100000000000001" customHeight="1" x14ac:dyDescent="0.25">
      <c r="A1159" s="178"/>
      <c r="C1159" s="178"/>
      <c r="F1159" s="178"/>
    </row>
    <row r="1160" spans="1:6" s="177" customFormat="1" ht="20.100000000000001" customHeight="1" x14ac:dyDescent="0.25">
      <c r="A1160" s="178"/>
      <c r="C1160" s="178"/>
      <c r="F1160" s="178"/>
    </row>
    <row r="1161" spans="1:6" s="177" customFormat="1" ht="20.100000000000001" customHeight="1" x14ac:dyDescent="0.25">
      <c r="A1161" s="178"/>
      <c r="C1161" s="178"/>
      <c r="F1161" s="178"/>
    </row>
    <row r="1162" spans="1:6" s="177" customFormat="1" ht="20.100000000000001" customHeight="1" x14ac:dyDescent="0.25">
      <c r="A1162" s="178"/>
      <c r="C1162" s="178"/>
      <c r="F1162" s="178"/>
    </row>
    <row r="1163" spans="1:6" s="177" customFormat="1" ht="20.100000000000001" customHeight="1" x14ac:dyDescent="0.25">
      <c r="A1163" s="178"/>
      <c r="C1163" s="178"/>
      <c r="F1163" s="178"/>
    </row>
    <row r="1164" spans="1:6" s="177" customFormat="1" ht="20.100000000000001" customHeight="1" x14ac:dyDescent="0.25">
      <c r="A1164" s="178"/>
      <c r="C1164" s="178"/>
      <c r="F1164" s="178"/>
    </row>
    <row r="1165" spans="1:6" s="177" customFormat="1" ht="20.100000000000001" customHeight="1" x14ac:dyDescent="0.25">
      <c r="A1165" s="178"/>
      <c r="C1165" s="178"/>
      <c r="F1165" s="178"/>
    </row>
    <row r="1166" spans="1:6" s="177" customFormat="1" ht="20.100000000000001" customHeight="1" x14ac:dyDescent="0.25">
      <c r="A1166" s="178"/>
      <c r="C1166" s="178"/>
      <c r="F1166" s="178"/>
    </row>
    <row r="1167" spans="1:6" s="177" customFormat="1" ht="20.100000000000001" customHeight="1" x14ac:dyDescent="0.25">
      <c r="A1167" s="178"/>
      <c r="C1167" s="178"/>
      <c r="F1167" s="178"/>
    </row>
    <row r="1168" spans="1:6" s="177" customFormat="1" ht="20.100000000000001" customHeight="1" x14ac:dyDescent="0.25">
      <c r="A1168" s="178"/>
      <c r="C1168" s="178"/>
      <c r="F1168" s="178"/>
    </row>
    <row r="1169" spans="1:6" s="177" customFormat="1" ht="20.100000000000001" customHeight="1" x14ac:dyDescent="0.25">
      <c r="A1169" s="178"/>
      <c r="C1169" s="178"/>
      <c r="F1169" s="178"/>
    </row>
    <row r="1170" spans="1:6" s="177" customFormat="1" ht="20.100000000000001" customHeight="1" x14ac:dyDescent="0.25">
      <c r="A1170" s="178"/>
      <c r="C1170" s="178"/>
      <c r="F1170" s="178"/>
    </row>
    <row r="1171" spans="1:6" s="177" customFormat="1" ht="20.100000000000001" customHeight="1" x14ac:dyDescent="0.25">
      <c r="A1171" s="178"/>
      <c r="C1171" s="178"/>
      <c r="F1171" s="178"/>
    </row>
    <row r="1172" spans="1:6" s="177" customFormat="1" ht="20.100000000000001" customHeight="1" x14ac:dyDescent="0.25">
      <c r="A1172" s="178"/>
      <c r="C1172" s="178"/>
      <c r="F1172" s="178"/>
    </row>
    <row r="1173" spans="1:6" s="177" customFormat="1" ht="20.100000000000001" customHeight="1" x14ac:dyDescent="0.25">
      <c r="A1173" s="178"/>
      <c r="C1173" s="178"/>
      <c r="F1173" s="178"/>
    </row>
    <row r="1174" spans="1:6" s="177" customFormat="1" ht="20.100000000000001" customHeight="1" x14ac:dyDescent="0.25">
      <c r="A1174" s="178"/>
      <c r="C1174" s="178"/>
      <c r="F1174" s="178"/>
    </row>
    <row r="1175" spans="1:6" s="177" customFormat="1" ht="20.100000000000001" customHeight="1" x14ac:dyDescent="0.25">
      <c r="A1175" s="178"/>
      <c r="C1175" s="178"/>
      <c r="F1175" s="178"/>
    </row>
    <row r="1176" spans="1:6" s="177" customFormat="1" ht="20.100000000000001" customHeight="1" x14ac:dyDescent="0.25">
      <c r="A1176" s="178"/>
      <c r="C1176" s="178"/>
      <c r="F1176" s="178"/>
    </row>
    <row r="1177" spans="1:6" s="177" customFormat="1" ht="20.100000000000001" customHeight="1" x14ac:dyDescent="0.25">
      <c r="A1177" s="178"/>
      <c r="C1177" s="178"/>
      <c r="F1177" s="178"/>
    </row>
    <row r="1178" spans="1:6" s="177" customFormat="1" ht="20.100000000000001" customHeight="1" x14ac:dyDescent="0.25">
      <c r="A1178" s="178"/>
      <c r="C1178" s="178"/>
      <c r="F1178" s="178"/>
    </row>
    <row r="1179" spans="1:6" s="177" customFormat="1" ht="20.100000000000001" customHeight="1" x14ac:dyDescent="0.25">
      <c r="A1179" s="178"/>
      <c r="C1179" s="178"/>
      <c r="F1179" s="178"/>
    </row>
    <row r="1180" spans="1:6" s="177" customFormat="1" ht="20.100000000000001" customHeight="1" x14ac:dyDescent="0.25">
      <c r="A1180" s="178"/>
      <c r="C1180" s="178"/>
      <c r="F1180" s="178"/>
    </row>
    <row r="1181" spans="1:6" s="177" customFormat="1" ht="20.100000000000001" customHeight="1" x14ac:dyDescent="0.25">
      <c r="A1181" s="178"/>
      <c r="C1181" s="178"/>
      <c r="F1181" s="178"/>
    </row>
    <row r="1182" spans="1:6" s="177" customFormat="1" ht="20.100000000000001" customHeight="1" x14ac:dyDescent="0.25">
      <c r="A1182" s="178"/>
      <c r="C1182" s="178"/>
      <c r="F1182" s="178"/>
    </row>
    <row r="1183" spans="1:6" s="177" customFormat="1" ht="20.100000000000001" customHeight="1" x14ac:dyDescent="0.25">
      <c r="A1183" s="178"/>
      <c r="C1183" s="178"/>
      <c r="F1183" s="178"/>
    </row>
    <row r="1184" spans="1:6" s="177" customFormat="1" ht="20.100000000000001" customHeight="1" x14ac:dyDescent="0.25">
      <c r="A1184" s="178"/>
      <c r="C1184" s="178"/>
      <c r="F1184" s="178"/>
    </row>
    <row r="1185" spans="1:6" s="177" customFormat="1" ht="20.100000000000001" customHeight="1" x14ac:dyDescent="0.25">
      <c r="A1185" s="178"/>
      <c r="C1185" s="178"/>
      <c r="F1185" s="178"/>
    </row>
    <row r="1186" spans="1:6" s="177" customFormat="1" ht="20.100000000000001" customHeight="1" x14ac:dyDescent="0.25">
      <c r="A1186" s="178"/>
      <c r="C1186" s="178"/>
      <c r="F1186" s="178"/>
    </row>
    <row r="1187" spans="1:6" s="177" customFormat="1" ht="20.100000000000001" customHeight="1" x14ac:dyDescent="0.25">
      <c r="A1187" s="178"/>
      <c r="C1187" s="178"/>
      <c r="F1187" s="178"/>
    </row>
    <row r="1188" spans="1:6" s="177" customFormat="1" ht="20.100000000000001" customHeight="1" x14ac:dyDescent="0.25">
      <c r="A1188" s="178"/>
      <c r="C1188" s="178"/>
      <c r="F1188" s="178"/>
    </row>
    <row r="1189" spans="1:6" s="177" customFormat="1" ht="20.100000000000001" customHeight="1" x14ac:dyDescent="0.25">
      <c r="A1189" s="178"/>
      <c r="C1189" s="178"/>
      <c r="F1189" s="178"/>
    </row>
    <row r="1190" spans="1:6" s="177" customFormat="1" ht="20.100000000000001" customHeight="1" x14ac:dyDescent="0.25">
      <c r="A1190" s="178"/>
      <c r="C1190" s="178"/>
      <c r="F1190" s="178"/>
    </row>
    <row r="1191" spans="1:6" s="177" customFormat="1" ht="20.100000000000001" customHeight="1" x14ac:dyDescent="0.25">
      <c r="A1191" s="178"/>
      <c r="C1191" s="178"/>
      <c r="F1191" s="178"/>
    </row>
    <row r="1192" spans="1:6" s="177" customFormat="1" ht="20.100000000000001" customHeight="1" x14ac:dyDescent="0.25">
      <c r="A1192" s="178"/>
      <c r="C1192" s="178"/>
      <c r="F1192" s="178"/>
    </row>
    <row r="1193" spans="1:6" s="177" customFormat="1" ht="20.100000000000001" customHeight="1" x14ac:dyDescent="0.25">
      <c r="A1193" s="178"/>
      <c r="C1193" s="178"/>
      <c r="F1193" s="178"/>
    </row>
    <row r="1194" spans="1:6" s="177" customFormat="1" ht="20.100000000000001" customHeight="1" x14ac:dyDescent="0.25">
      <c r="A1194" s="178"/>
      <c r="C1194" s="178"/>
      <c r="F1194" s="178"/>
    </row>
    <row r="1195" spans="1:6" s="177" customFormat="1" ht="20.100000000000001" customHeight="1" x14ac:dyDescent="0.25">
      <c r="A1195" s="178"/>
      <c r="C1195" s="178"/>
      <c r="F1195" s="178"/>
    </row>
    <row r="1196" spans="1:6" s="177" customFormat="1" ht="20.100000000000001" customHeight="1" x14ac:dyDescent="0.25">
      <c r="A1196" s="178"/>
      <c r="C1196" s="178"/>
      <c r="F1196" s="178"/>
    </row>
    <row r="1197" spans="1:6" s="177" customFormat="1" ht="20.100000000000001" customHeight="1" x14ac:dyDescent="0.25">
      <c r="A1197" s="178"/>
      <c r="C1197" s="178"/>
      <c r="F1197" s="178"/>
    </row>
    <row r="1198" spans="1:6" s="177" customFormat="1" ht="20.100000000000001" customHeight="1" x14ac:dyDescent="0.25">
      <c r="A1198" s="178"/>
      <c r="C1198" s="178"/>
      <c r="F1198" s="178"/>
    </row>
    <row r="1199" spans="1:6" s="177" customFormat="1" ht="20.100000000000001" customHeight="1" x14ac:dyDescent="0.25">
      <c r="A1199" s="178"/>
      <c r="C1199" s="178"/>
      <c r="F1199" s="178"/>
    </row>
    <row r="1200" spans="1:6" s="177" customFormat="1" ht="20.100000000000001" customHeight="1" x14ac:dyDescent="0.25">
      <c r="A1200" s="178"/>
      <c r="C1200" s="178"/>
      <c r="F1200" s="178"/>
    </row>
    <row r="1201" spans="1:6" s="177" customFormat="1" ht="20.100000000000001" customHeight="1" x14ac:dyDescent="0.25">
      <c r="A1201" s="178"/>
      <c r="C1201" s="178"/>
      <c r="F1201" s="178"/>
    </row>
    <row r="1202" spans="1:6" s="177" customFormat="1" ht="20.100000000000001" customHeight="1" x14ac:dyDescent="0.25">
      <c r="A1202" s="178"/>
      <c r="C1202" s="178"/>
      <c r="F1202" s="178"/>
    </row>
    <row r="1203" spans="1:6" s="177" customFormat="1" ht="20.100000000000001" customHeight="1" x14ac:dyDescent="0.25">
      <c r="A1203" s="178"/>
      <c r="C1203" s="178"/>
      <c r="F1203" s="178"/>
    </row>
    <row r="1204" spans="1:6" s="177" customFormat="1" ht="20.100000000000001" customHeight="1" x14ac:dyDescent="0.25">
      <c r="A1204" s="178"/>
      <c r="C1204" s="178"/>
      <c r="F1204" s="178"/>
    </row>
    <row r="1205" spans="1:6" s="177" customFormat="1" ht="20.100000000000001" customHeight="1" x14ac:dyDescent="0.25">
      <c r="A1205" s="178"/>
      <c r="C1205" s="178"/>
      <c r="F1205" s="178"/>
    </row>
    <row r="1206" spans="1:6" s="177" customFormat="1" ht="20.100000000000001" customHeight="1" x14ac:dyDescent="0.25">
      <c r="A1206" s="178"/>
      <c r="C1206" s="178"/>
      <c r="F1206" s="178"/>
    </row>
    <row r="1207" spans="1:6" s="177" customFormat="1" ht="20.100000000000001" customHeight="1" x14ac:dyDescent="0.25">
      <c r="A1207" s="178"/>
      <c r="C1207" s="178"/>
      <c r="F1207" s="178"/>
    </row>
    <row r="1208" spans="1:6" s="177" customFormat="1" ht="20.100000000000001" customHeight="1" x14ac:dyDescent="0.25">
      <c r="A1208" s="178"/>
      <c r="C1208" s="178"/>
      <c r="F1208" s="178"/>
    </row>
    <row r="1209" spans="1:6" s="177" customFormat="1" ht="20.100000000000001" customHeight="1" x14ac:dyDescent="0.25">
      <c r="A1209" s="178"/>
      <c r="C1209" s="178"/>
      <c r="F1209" s="178"/>
    </row>
    <row r="1210" spans="1:6" s="177" customFormat="1" ht="20.100000000000001" customHeight="1" x14ac:dyDescent="0.25">
      <c r="A1210" s="178"/>
      <c r="C1210" s="178"/>
      <c r="F1210" s="178"/>
    </row>
    <row r="1211" spans="1:6" s="177" customFormat="1" ht="20.100000000000001" customHeight="1" x14ac:dyDescent="0.25">
      <c r="A1211" s="178"/>
      <c r="C1211" s="178"/>
      <c r="F1211" s="178"/>
    </row>
    <row r="1212" spans="1:6" s="177" customFormat="1" ht="20.100000000000001" customHeight="1" x14ac:dyDescent="0.25">
      <c r="A1212" s="178"/>
      <c r="C1212" s="178"/>
      <c r="F1212" s="178"/>
    </row>
    <row r="1213" spans="1:6" s="177" customFormat="1" ht="20.100000000000001" customHeight="1" x14ac:dyDescent="0.25">
      <c r="A1213" s="178"/>
      <c r="C1213" s="178"/>
      <c r="F1213" s="178"/>
    </row>
    <row r="1214" spans="1:6" s="177" customFormat="1" ht="20.100000000000001" customHeight="1" x14ac:dyDescent="0.25">
      <c r="A1214" s="178"/>
      <c r="C1214" s="178"/>
      <c r="F1214" s="178"/>
    </row>
    <row r="1215" spans="1:6" s="177" customFormat="1" ht="20.100000000000001" customHeight="1" x14ac:dyDescent="0.25">
      <c r="A1215" s="178"/>
      <c r="C1215" s="178"/>
      <c r="F1215" s="178"/>
    </row>
    <row r="1216" spans="1:6" s="177" customFormat="1" ht="20.100000000000001" customHeight="1" x14ac:dyDescent="0.25">
      <c r="A1216" s="178"/>
      <c r="C1216" s="178"/>
      <c r="F1216" s="178"/>
    </row>
    <row r="1217" spans="1:6" s="177" customFormat="1" ht="20.100000000000001" customHeight="1" x14ac:dyDescent="0.25">
      <c r="A1217" s="178"/>
      <c r="C1217" s="178"/>
      <c r="F1217" s="178"/>
    </row>
    <row r="1218" spans="1:6" s="177" customFormat="1" ht="20.100000000000001" customHeight="1" x14ac:dyDescent="0.25">
      <c r="A1218" s="178"/>
      <c r="C1218" s="178"/>
      <c r="F1218" s="178"/>
    </row>
    <row r="1219" spans="1:6" s="177" customFormat="1" ht="20.100000000000001" customHeight="1" x14ac:dyDescent="0.25">
      <c r="A1219" s="178"/>
      <c r="C1219" s="178"/>
      <c r="F1219" s="178"/>
    </row>
    <row r="1220" spans="1:6" s="177" customFormat="1" ht="20.100000000000001" customHeight="1" x14ac:dyDescent="0.25">
      <c r="A1220" s="178"/>
      <c r="C1220" s="178"/>
      <c r="F1220" s="178"/>
    </row>
    <row r="1221" spans="1:6" s="177" customFormat="1" ht="20.100000000000001" customHeight="1" x14ac:dyDescent="0.25">
      <c r="A1221" s="178"/>
      <c r="C1221" s="178"/>
      <c r="F1221" s="178"/>
    </row>
    <row r="1222" spans="1:6" s="177" customFormat="1" ht="20.100000000000001" customHeight="1" x14ac:dyDescent="0.25">
      <c r="A1222" s="178"/>
      <c r="C1222" s="178"/>
      <c r="F1222" s="178"/>
    </row>
    <row r="1223" spans="1:6" s="177" customFormat="1" ht="20.100000000000001" customHeight="1" x14ac:dyDescent="0.25">
      <c r="A1223" s="178"/>
      <c r="C1223" s="178"/>
      <c r="F1223" s="178"/>
    </row>
    <row r="1224" spans="1:6" s="177" customFormat="1" ht="20.100000000000001" customHeight="1" x14ac:dyDescent="0.25">
      <c r="A1224" s="178"/>
      <c r="C1224" s="178"/>
      <c r="F1224" s="178"/>
    </row>
    <row r="1225" spans="1:6" s="177" customFormat="1" ht="20.100000000000001" customHeight="1" x14ac:dyDescent="0.25">
      <c r="A1225" s="178"/>
      <c r="C1225" s="178"/>
      <c r="F1225" s="178"/>
    </row>
    <row r="1226" spans="1:6" s="177" customFormat="1" ht="20.100000000000001" customHeight="1" x14ac:dyDescent="0.25">
      <c r="A1226" s="178"/>
      <c r="C1226" s="178"/>
      <c r="F1226" s="178"/>
    </row>
    <row r="1227" spans="1:6" s="177" customFormat="1" ht="20.100000000000001" customHeight="1" x14ac:dyDescent="0.25">
      <c r="A1227" s="178"/>
      <c r="C1227" s="178"/>
      <c r="F1227" s="178"/>
    </row>
    <row r="1228" spans="1:6" s="177" customFormat="1" ht="20.100000000000001" customHeight="1" x14ac:dyDescent="0.25">
      <c r="A1228" s="178"/>
      <c r="C1228" s="178"/>
      <c r="F1228" s="178"/>
    </row>
    <row r="1229" spans="1:6" s="177" customFormat="1" ht="20.100000000000001" customHeight="1" x14ac:dyDescent="0.25">
      <c r="A1229" s="178"/>
      <c r="C1229" s="178"/>
      <c r="F1229" s="178"/>
    </row>
    <row r="1230" spans="1:6" s="177" customFormat="1" ht="20.100000000000001" customHeight="1" x14ac:dyDescent="0.25">
      <c r="A1230" s="178"/>
      <c r="C1230" s="178"/>
      <c r="F1230" s="178"/>
    </row>
    <row r="1231" spans="1:6" s="177" customFormat="1" ht="20.100000000000001" customHeight="1" x14ac:dyDescent="0.25">
      <c r="A1231" s="178"/>
      <c r="C1231" s="178"/>
      <c r="F1231" s="178"/>
    </row>
    <row r="1232" spans="1:6" s="177" customFormat="1" ht="20.100000000000001" customHeight="1" x14ac:dyDescent="0.25">
      <c r="A1232" s="178"/>
      <c r="C1232" s="178"/>
      <c r="F1232" s="178"/>
    </row>
    <row r="1233" spans="1:6" s="177" customFormat="1" ht="20.100000000000001" customHeight="1" x14ac:dyDescent="0.25">
      <c r="A1233" s="178"/>
      <c r="C1233" s="178"/>
      <c r="F1233" s="178"/>
    </row>
    <row r="1234" spans="1:6" s="177" customFormat="1" ht="20.100000000000001" customHeight="1" x14ac:dyDescent="0.25">
      <c r="A1234" s="178"/>
      <c r="C1234" s="178"/>
      <c r="F1234" s="178"/>
    </row>
    <row r="1235" spans="1:6" s="177" customFormat="1" ht="20.100000000000001" customHeight="1" x14ac:dyDescent="0.25">
      <c r="A1235" s="178"/>
      <c r="C1235" s="178"/>
      <c r="F1235" s="178"/>
    </row>
    <row r="1236" spans="1:6" s="177" customFormat="1" ht="20.100000000000001" customHeight="1" x14ac:dyDescent="0.25">
      <c r="A1236" s="178"/>
      <c r="C1236" s="178"/>
      <c r="F1236" s="178"/>
    </row>
    <row r="1237" spans="1:6" s="177" customFormat="1" ht="20.100000000000001" customHeight="1" x14ac:dyDescent="0.25">
      <c r="A1237" s="178"/>
      <c r="C1237" s="178"/>
      <c r="F1237" s="178"/>
    </row>
    <row r="1238" spans="1:6" s="177" customFormat="1" ht="20.100000000000001" customHeight="1" x14ac:dyDescent="0.25">
      <c r="A1238" s="178"/>
      <c r="C1238" s="178"/>
      <c r="F1238" s="178"/>
    </row>
    <row r="1239" spans="1:6" s="177" customFormat="1" ht="20.100000000000001" customHeight="1" x14ac:dyDescent="0.25">
      <c r="A1239" s="178"/>
      <c r="C1239" s="178"/>
      <c r="F1239" s="178"/>
    </row>
    <row r="1240" spans="1:6" s="177" customFormat="1" ht="20.100000000000001" customHeight="1" x14ac:dyDescent="0.25">
      <c r="A1240" s="178"/>
      <c r="C1240" s="178"/>
      <c r="F1240" s="178"/>
    </row>
    <row r="1241" spans="1:6" s="177" customFormat="1" ht="20.100000000000001" customHeight="1" x14ac:dyDescent="0.25">
      <c r="A1241" s="178"/>
      <c r="C1241" s="178"/>
      <c r="F1241" s="178"/>
    </row>
    <row r="1242" spans="1:6" s="177" customFormat="1" ht="20.100000000000001" customHeight="1" x14ac:dyDescent="0.25">
      <c r="A1242" s="178"/>
      <c r="C1242" s="178"/>
      <c r="F1242" s="178"/>
    </row>
    <row r="1243" spans="1:6" s="177" customFormat="1" ht="20.100000000000001" customHeight="1" x14ac:dyDescent="0.25">
      <c r="A1243" s="178"/>
      <c r="C1243" s="178"/>
      <c r="F1243" s="178"/>
    </row>
    <row r="1244" spans="1:6" s="177" customFormat="1" ht="20.100000000000001" customHeight="1" x14ac:dyDescent="0.25">
      <c r="A1244" s="178"/>
      <c r="C1244" s="178"/>
      <c r="F1244" s="178"/>
    </row>
    <row r="1245" spans="1:6" s="177" customFormat="1" ht="20.100000000000001" customHeight="1" x14ac:dyDescent="0.25">
      <c r="A1245" s="178"/>
      <c r="C1245" s="178"/>
      <c r="F1245" s="178"/>
    </row>
    <row r="1246" spans="1:6" s="177" customFormat="1" ht="20.100000000000001" customHeight="1" x14ac:dyDescent="0.25">
      <c r="A1246" s="178"/>
      <c r="C1246" s="178"/>
      <c r="F1246" s="178"/>
    </row>
    <row r="1247" spans="1:6" s="177" customFormat="1" ht="20.100000000000001" customHeight="1" x14ac:dyDescent="0.25">
      <c r="A1247" s="178"/>
      <c r="C1247" s="178"/>
      <c r="F1247" s="178"/>
    </row>
    <row r="1248" spans="1:6" s="177" customFormat="1" ht="20.100000000000001" customHeight="1" x14ac:dyDescent="0.25">
      <c r="A1248" s="178"/>
      <c r="C1248" s="178"/>
      <c r="F1248" s="178"/>
    </row>
    <row r="1249" spans="1:6" s="177" customFormat="1" ht="20.100000000000001" customHeight="1" x14ac:dyDescent="0.25">
      <c r="A1249" s="178"/>
      <c r="C1249" s="178"/>
      <c r="F1249" s="178"/>
    </row>
    <row r="1250" spans="1:6" s="177" customFormat="1" ht="20.100000000000001" customHeight="1" x14ac:dyDescent="0.25">
      <c r="A1250" s="178"/>
      <c r="C1250" s="178"/>
      <c r="F1250" s="178"/>
    </row>
    <row r="1251" spans="1:6" s="177" customFormat="1" ht="20.100000000000001" customHeight="1" x14ac:dyDescent="0.25">
      <c r="A1251" s="178"/>
      <c r="C1251" s="178"/>
      <c r="F1251" s="178"/>
    </row>
    <row r="1252" spans="1:6" s="177" customFormat="1" ht="20.100000000000001" customHeight="1" x14ac:dyDescent="0.25">
      <c r="A1252" s="178"/>
      <c r="C1252" s="178"/>
      <c r="F1252" s="178"/>
    </row>
    <row r="1253" spans="1:6" s="177" customFormat="1" ht="20.100000000000001" customHeight="1" x14ac:dyDescent="0.25">
      <c r="A1253" s="178"/>
      <c r="C1253" s="178"/>
      <c r="F1253" s="178"/>
    </row>
    <row r="1254" spans="1:6" s="177" customFormat="1" ht="20.100000000000001" customHeight="1" x14ac:dyDescent="0.25">
      <c r="A1254" s="178"/>
      <c r="C1254" s="178"/>
      <c r="F1254" s="178"/>
    </row>
    <row r="1255" spans="1:6" s="177" customFormat="1" ht="20.100000000000001" customHeight="1" x14ac:dyDescent="0.25">
      <c r="A1255" s="178"/>
      <c r="C1255" s="178"/>
      <c r="F1255" s="178"/>
    </row>
    <row r="1256" spans="1:6" s="177" customFormat="1" ht="20.100000000000001" customHeight="1" x14ac:dyDescent="0.25">
      <c r="A1256" s="178"/>
      <c r="C1256" s="178"/>
      <c r="F1256" s="178"/>
    </row>
    <row r="1257" spans="1:6" s="177" customFormat="1" ht="20.100000000000001" customHeight="1" x14ac:dyDescent="0.25">
      <c r="A1257" s="178"/>
      <c r="C1257" s="178"/>
      <c r="F1257" s="178"/>
    </row>
    <row r="1258" spans="1:6" s="177" customFormat="1" ht="20.100000000000001" customHeight="1" x14ac:dyDescent="0.25">
      <c r="A1258" s="178"/>
      <c r="C1258" s="178"/>
      <c r="F1258" s="178"/>
    </row>
    <row r="1259" spans="1:6" s="177" customFormat="1" ht="20.100000000000001" customHeight="1" x14ac:dyDescent="0.25">
      <c r="A1259" s="178"/>
      <c r="C1259" s="178"/>
      <c r="F1259" s="178"/>
    </row>
    <row r="1260" spans="1:6" s="177" customFormat="1" ht="20.100000000000001" customHeight="1" x14ac:dyDescent="0.25">
      <c r="A1260" s="178"/>
      <c r="C1260" s="178"/>
      <c r="F1260" s="178"/>
    </row>
    <row r="1261" spans="1:6" s="177" customFormat="1" ht="20.100000000000001" customHeight="1" x14ac:dyDescent="0.25">
      <c r="A1261" s="178"/>
      <c r="C1261" s="178"/>
      <c r="F1261" s="178"/>
    </row>
    <row r="1262" spans="1:6" s="177" customFormat="1" ht="20.100000000000001" customHeight="1" x14ac:dyDescent="0.25">
      <c r="A1262" s="178"/>
      <c r="C1262" s="178"/>
      <c r="F1262" s="178"/>
    </row>
    <row r="1263" spans="1:6" s="177" customFormat="1" ht="20.100000000000001" customHeight="1" x14ac:dyDescent="0.25">
      <c r="A1263" s="178"/>
      <c r="C1263" s="178"/>
      <c r="F1263" s="178"/>
    </row>
    <row r="1264" spans="1:6" s="177" customFormat="1" ht="20.100000000000001" customHeight="1" x14ac:dyDescent="0.25">
      <c r="A1264" s="178"/>
      <c r="C1264" s="178"/>
      <c r="F1264" s="178"/>
    </row>
    <row r="1265" spans="1:6" s="177" customFormat="1" ht="20.100000000000001" customHeight="1" x14ac:dyDescent="0.25">
      <c r="A1265" s="178"/>
      <c r="C1265" s="178"/>
      <c r="F1265" s="178"/>
    </row>
    <row r="1266" spans="1:6" s="177" customFormat="1" ht="20.100000000000001" customHeight="1" x14ac:dyDescent="0.25">
      <c r="A1266" s="178"/>
      <c r="C1266" s="178"/>
      <c r="F1266" s="178"/>
    </row>
    <row r="1267" spans="1:6" s="177" customFormat="1" ht="20.100000000000001" customHeight="1" x14ac:dyDescent="0.25">
      <c r="A1267" s="178"/>
      <c r="C1267" s="178"/>
      <c r="F1267" s="178"/>
    </row>
    <row r="1268" spans="1:6" s="177" customFormat="1" ht="20.100000000000001" customHeight="1" x14ac:dyDescent="0.25">
      <c r="A1268" s="178"/>
      <c r="C1268" s="178"/>
      <c r="F1268" s="178"/>
    </row>
    <row r="1269" spans="1:6" s="177" customFormat="1" ht="20.100000000000001" customHeight="1" x14ac:dyDescent="0.25">
      <c r="A1269" s="178"/>
      <c r="C1269" s="178"/>
      <c r="F1269" s="178"/>
    </row>
    <row r="1270" spans="1:6" s="177" customFormat="1" ht="20.100000000000001" customHeight="1" x14ac:dyDescent="0.25">
      <c r="A1270" s="178"/>
      <c r="C1270" s="178"/>
      <c r="F1270" s="178"/>
    </row>
    <row r="1271" spans="1:6" s="177" customFormat="1" ht="20.100000000000001" customHeight="1" x14ac:dyDescent="0.25">
      <c r="A1271" s="178"/>
      <c r="C1271" s="178"/>
      <c r="F1271" s="178"/>
    </row>
    <row r="1272" spans="1:6" s="177" customFormat="1" ht="20.100000000000001" customHeight="1" x14ac:dyDescent="0.25">
      <c r="A1272" s="178"/>
      <c r="C1272" s="178"/>
      <c r="F1272" s="178"/>
    </row>
    <row r="1273" spans="1:6" s="177" customFormat="1" ht="20.100000000000001" customHeight="1" x14ac:dyDescent="0.25">
      <c r="A1273" s="178"/>
      <c r="C1273" s="178"/>
      <c r="F1273" s="178"/>
    </row>
    <row r="1274" spans="1:6" s="177" customFormat="1" ht="20.100000000000001" customHeight="1" x14ac:dyDescent="0.25">
      <c r="A1274" s="178"/>
      <c r="C1274" s="178"/>
      <c r="F1274" s="178"/>
    </row>
    <row r="1275" spans="1:6" s="177" customFormat="1" ht="20.100000000000001" customHeight="1" x14ac:dyDescent="0.25">
      <c r="A1275" s="178"/>
      <c r="C1275" s="178"/>
      <c r="F1275" s="178"/>
    </row>
    <row r="1276" spans="1:6" s="177" customFormat="1" ht="20.100000000000001" customHeight="1" x14ac:dyDescent="0.25">
      <c r="A1276" s="178"/>
      <c r="C1276" s="178"/>
      <c r="F1276" s="178"/>
    </row>
    <row r="1277" spans="1:6" s="177" customFormat="1" ht="20.100000000000001" customHeight="1" x14ac:dyDescent="0.25">
      <c r="A1277" s="178"/>
      <c r="C1277" s="178"/>
      <c r="F1277" s="178"/>
    </row>
    <row r="1278" spans="1:6" s="177" customFormat="1" ht="20.100000000000001" customHeight="1" x14ac:dyDescent="0.25">
      <c r="A1278" s="178"/>
      <c r="C1278" s="178"/>
      <c r="F1278" s="178"/>
    </row>
    <row r="1279" spans="1:6" s="177" customFormat="1" ht="20.100000000000001" customHeight="1" x14ac:dyDescent="0.25">
      <c r="A1279" s="178"/>
      <c r="C1279" s="178"/>
      <c r="F1279" s="178"/>
    </row>
    <row r="1280" spans="1:6" s="177" customFormat="1" ht="20.100000000000001" customHeight="1" x14ac:dyDescent="0.25">
      <c r="A1280" s="178"/>
      <c r="C1280" s="178"/>
      <c r="F1280" s="178"/>
    </row>
    <row r="1281" spans="1:6" s="177" customFormat="1" ht="20.100000000000001" customHeight="1" x14ac:dyDescent="0.25">
      <c r="A1281" s="178"/>
      <c r="C1281" s="178"/>
      <c r="F1281" s="178"/>
    </row>
    <row r="1282" spans="1:6" s="177" customFormat="1" ht="20.100000000000001" customHeight="1" x14ac:dyDescent="0.25">
      <c r="A1282" s="178"/>
      <c r="C1282" s="178"/>
      <c r="F1282" s="178"/>
    </row>
    <row r="1283" spans="1:6" s="177" customFormat="1" ht="20.100000000000001" customHeight="1" x14ac:dyDescent="0.25">
      <c r="A1283" s="178"/>
      <c r="C1283" s="178"/>
      <c r="F1283" s="178"/>
    </row>
    <row r="1284" spans="1:6" s="177" customFormat="1" ht="20.100000000000001" customHeight="1" x14ac:dyDescent="0.25">
      <c r="A1284" s="178"/>
      <c r="C1284" s="178"/>
      <c r="F1284" s="178"/>
    </row>
    <row r="1285" spans="1:6" s="177" customFormat="1" ht="20.100000000000001" customHeight="1" x14ac:dyDescent="0.25">
      <c r="A1285" s="178"/>
      <c r="C1285" s="178"/>
      <c r="F1285" s="178"/>
    </row>
    <row r="1286" spans="1:6" s="177" customFormat="1" ht="20.100000000000001" customHeight="1" x14ac:dyDescent="0.25">
      <c r="A1286" s="178"/>
      <c r="C1286" s="178"/>
      <c r="F1286" s="178"/>
    </row>
    <row r="1287" spans="1:6" s="177" customFormat="1" ht="20.100000000000001" customHeight="1" x14ac:dyDescent="0.25">
      <c r="A1287" s="178"/>
      <c r="C1287" s="178"/>
      <c r="F1287" s="178"/>
    </row>
    <row r="1288" spans="1:6" s="177" customFormat="1" ht="20.100000000000001" customHeight="1" x14ac:dyDescent="0.25">
      <c r="A1288" s="178"/>
      <c r="C1288" s="178"/>
      <c r="F1288" s="178"/>
    </row>
    <row r="1289" spans="1:6" s="177" customFormat="1" ht="20.100000000000001" customHeight="1" x14ac:dyDescent="0.25">
      <c r="A1289" s="178"/>
      <c r="C1289" s="178"/>
      <c r="F1289" s="178"/>
    </row>
    <row r="1290" spans="1:6" s="177" customFormat="1" ht="20.100000000000001" customHeight="1" x14ac:dyDescent="0.25">
      <c r="A1290" s="178"/>
      <c r="C1290" s="178"/>
      <c r="F1290" s="178"/>
    </row>
    <row r="1291" spans="1:6" s="177" customFormat="1" ht="20.100000000000001" customHeight="1" x14ac:dyDescent="0.25">
      <c r="A1291" s="178"/>
      <c r="C1291" s="178"/>
      <c r="F1291" s="178"/>
    </row>
    <row r="1292" spans="1:6" s="177" customFormat="1" ht="20.100000000000001" customHeight="1" x14ac:dyDescent="0.25">
      <c r="A1292" s="178"/>
      <c r="C1292" s="178"/>
      <c r="F1292" s="178"/>
    </row>
    <row r="1293" spans="1:6" s="177" customFormat="1" ht="20.100000000000001" customHeight="1" x14ac:dyDescent="0.25">
      <c r="A1293" s="178"/>
      <c r="C1293" s="178"/>
      <c r="F1293" s="178"/>
    </row>
    <row r="1294" spans="1:6" s="177" customFormat="1" ht="20.100000000000001" customHeight="1" x14ac:dyDescent="0.25">
      <c r="A1294" s="178"/>
      <c r="C1294" s="178"/>
      <c r="F1294" s="178"/>
    </row>
    <row r="1295" spans="1:6" s="177" customFormat="1" ht="20.100000000000001" customHeight="1" x14ac:dyDescent="0.25">
      <c r="A1295" s="178"/>
      <c r="C1295" s="178"/>
      <c r="F1295" s="178"/>
    </row>
    <row r="1296" spans="1:6" s="177" customFormat="1" ht="20.100000000000001" customHeight="1" x14ac:dyDescent="0.25">
      <c r="A1296" s="178"/>
      <c r="C1296" s="178"/>
      <c r="F1296" s="178"/>
    </row>
    <row r="1297" spans="1:6" s="177" customFormat="1" ht="20.100000000000001" customHeight="1" x14ac:dyDescent="0.25">
      <c r="A1297" s="178"/>
      <c r="C1297" s="178"/>
      <c r="F1297" s="178"/>
    </row>
    <row r="1298" spans="1:6" s="177" customFormat="1" ht="20.100000000000001" customHeight="1" x14ac:dyDescent="0.25">
      <c r="A1298" s="178"/>
      <c r="C1298" s="178"/>
      <c r="F1298" s="178"/>
    </row>
    <row r="1299" spans="1:6" s="177" customFormat="1" ht="20.100000000000001" customHeight="1" x14ac:dyDescent="0.25">
      <c r="A1299" s="178"/>
      <c r="C1299" s="178"/>
      <c r="F1299" s="178"/>
    </row>
    <row r="1300" spans="1:6" s="177" customFormat="1" ht="20.100000000000001" customHeight="1" x14ac:dyDescent="0.25">
      <c r="A1300" s="178"/>
      <c r="C1300" s="178"/>
      <c r="F1300" s="178"/>
    </row>
    <row r="1301" spans="1:6" s="177" customFormat="1" ht="20.100000000000001" customHeight="1" x14ac:dyDescent="0.25">
      <c r="A1301" s="178"/>
      <c r="C1301" s="178"/>
      <c r="F1301" s="178"/>
    </row>
    <row r="1302" spans="1:6" s="177" customFormat="1" ht="20.100000000000001" customHeight="1" x14ac:dyDescent="0.25">
      <c r="A1302" s="178"/>
      <c r="C1302" s="178"/>
      <c r="F1302" s="178"/>
    </row>
    <row r="1303" spans="1:6" s="177" customFormat="1" ht="20.100000000000001" customHeight="1" x14ac:dyDescent="0.25">
      <c r="A1303" s="178"/>
      <c r="C1303" s="178"/>
      <c r="F1303" s="178"/>
    </row>
    <row r="1304" spans="1:6" s="177" customFormat="1" ht="20.100000000000001" customHeight="1" x14ac:dyDescent="0.25">
      <c r="A1304" s="178"/>
      <c r="C1304" s="178"/>
      <c r="F1304" s="178"/>
    </row>
    <row r="1305" spans="1:6" s="177" customFormat="1" ht="20.100000000000001" customHeight="1" x14ac:dyDescent="0.25">
      <c r="A1305" s="178"/>
      <c r="C1305" s="178"/>
      <c r="F1305" s="178"/>
    </row>
    <row r="1306" spans="1:6" s="177" customFormat="1" ht="20.100000000000001" customHeight="1" x14ac:dyDescent="0.25">
      <c r="A1306" s="178"/>
      <c r="C1306" s="178"/>
      <c r="F1306" s="178"/>
    </row>
    <row r="1307" spans="1:6" s="177" customFormat="1" ht="20.100000000000001" customHeight="1" x14ac:dyDescent="0.25">
      <c r="A1307" s="178"/>
      <c r="C1307" s="178"/>
      <c r="F1307" s="178"/>
    </row>
    <row r="1308" spans="1:6" s="177" customFormat="1" ht="20.100000000000001" customHeight="1" x14ac:dyDescent="0.25">
      <c r="A1308" s="178"/>
      <c r="C1308" s="178"/>
      <c r="F1308" s="178"/>
    </row>
    <row r="1309" spans="1:6" s="177" customFormat="1" ht="20.100000000000001" customHeight="1" x14ac:dyDescent="0.25">
      <c r="A1309" s="178"/>
      <c r="C1309" s="178"/>
      <c r="F1309" s="178"/>
    </row>
    <row r="1310" spans="1:6" s="177" customFormat="1" ht="20.100000000000001" customHeight="1" x14ac:dyDescent="0.25">
      <c r="A1310" s="178"/>
      <c r="C1310" s="178"/>
      <c r="F1310" s="178"/>
    </row>
    <row r="1311" spans="1:6" s="177" customFormat="1" ht="20.100000000000001" customHeight="1" x14ac:dyDescent="0.25">
      <c r="A1311" s="178"/>
      <c r="C1311" s="178"/>
      <c r="F1311" s="178"/>
    </row>
    <row r="1312" spans="1:6" s="177" customFormat="1" ht="20.100000000000001" customHeight="1" x14ac:dyDescent="0.25">
      <c r="A1312" s="178"/>
      <c r="C1312" s="178"/>
      <c r="F1312" s="178"/>
    </row>
    <row r="1313" spans="1:6" s="177" customFormat="1" ht="20.100000000000001" customHeight="1" x14ac:dyDescent="0.25">
      <c r="A1313" s="178"/>
      <c r="C1313" s="178"/>
      <c r="F1313" s="178"/>
    </row>
    <row r="1314" spans="1:6" s="177" customFormat="1" ht="20.100000000000001" customHeight="1" x14ac:dyDescent="0.25">
      <c r="A1314" s="178"/>
      <c r="C1314" s="178"/>
      <c r="F1314" s="178"/>
    </row>
    <row r="1315" spans="1:6" s="177" customFormat="1" ht="20.100000000000001" customHeight="1" x14ac:dyDescent="0.25">
      <c r="A1315" s="178"/>
      <c r="C1315" s="178"/>
      <c r="F1315" s="178"/>
    </row>
    <row r="1316" spans="1:6" s="177" customFormat="1" ht="20.100000000000001" customHeight="1" x14ac:dyDescent="0.25">
      <c r="A1316" s="178"/>
      <c r="C1316" s="178"/>
      <c r="F1316" s="178"/>
    </row>
    <row r="1317" spans="1:6" s="177" customFormat="1" ht="20.100000000000001" customHeight="1" x14ac:dyDescent="0.25">
      <c r="A1317" s="178"/>
      <c r="C1317" s="178"/>
      <c r="F1317" s="178"/>
    </row>
    <row r="1318" spans="1:6" s="177" customFormat="1" ht="20.100000000000001" customHeight="1" x14ac:dyDescent="0.25">
      <c r="A1318" s="178"/>
      <c r="C1318" s="178"/>
      <c r="F1318" s="178"/>
    </row>
    <row r="1319" spans="1:6" s="177" customFormat="1" ht="20.100000000000001" customHeight="1" x14ac:dyDescent="0.25">
      <c r="A1319" s="178"/>
      <c r="C1319" s="178"/>
      <c r="F1319" s="178"/>
    </row>
    <row r="1320" spans="1:6" s="177" customFormat="1" ht="20.100000000000001" customHeight="1" x14ac:dyDescent="0.25">
      <c r="A1320" s="178"/>
      <c r="C1320" s="178"/>
      <c r="F1320" s="178"/>
    </row>
    <row r="1321" spans="1:6" s="177" customFormat="1" ht="20.100000000000001" customHeight="1" x14ac:dyDescent="0.25">
      <c r="A1321" s="178"/>
      <c r="C1321" s="178"/>
      <c r="F1321" s="178"/>
    </row>
    <row r="1322" spans="1:6" s="177" customFormat="1" ht="20.100000000000001" customHeight="1" x14ac:dyDescent="0.25">
      <c r="A1322" s="178"/>
      <c r="C1322" s="178"/>
      <c r="F1322" s="178"/>
    </row>
    <row r="1323" spans="1:6" s="177" customFormat="1" ht="20.100000000000001" customHeight="1" x14ac:dyDescent="0.25">
      <c r="A1323" s="178"/>
      <c r="C1323" s="178"/>
      <c r="F1323" s="178"/>
    </row>
    <row r="1324" spans="1:6" s="177" customFormat="1" ht="20.100000000000001" customHeight="1" x14ac:dyDescent="0.25">
      <c r="A1324" s="178"/>
      <c r="C1324" s="178"/>
      <c r="F1324" s="178"/>
    </row>
    <row r="1325" spans="1:6" s="177" customFormat="1" ht="20.100000000000001" customHeight="1" x14ac:dyDescent="0.25">
      <c r="A1325" s="178"/>
      <c r="C1325" s="178"/>
      <c r="F1325" s="178"/>
    </row>
    <row r="1326" spans="1:6" s="177" customFormat="1" ht="20.100000000000001" customHeight="1" x14ac:dyDescent="0.25">
      <c r="A1326" s="178"/>
      <c r="C1326" s="178"/>
      <c r="F1326" s="178"/>
    </row>
    <row r="1327" spans="1:6" s="177" customFormat="1" ht="20.100000000000001" customHeight="1" x14ac:dyDescent="0.25">
      <c r="A1327" s="178"/>
      <c r="C1327" s="178"/>
      <c r="F1327" s="178"/>
    </row>
    <row r="1328" spans="1:6" s="177" customFormat="1" ht="20.100000000000001" customHeight="1" x14ac:dyDescent="0.25">
      <c r="A1328" s="178"/>
      <c r="C1328" s="178"/>
      <c r="F1328" s="178"/>
    </row>
    <row r="1329" spans="1:6" s="177" customFormat="1" ht="20.100000000000001" customHeight="1" x14ac:dyDescent="0.25">
      <c r="A1329" s="178"/>
      <c r="C1329" s="178"/>
      <c r="F1329" s="178"/>
    </row>
    <row r="1330" spans="1:6" s="177" customFormat="1" ht="20.100000000000001" customHeight="1" x14ac:dyDescent="0.25">
      <c r="A1330" s="178"/>
      <c r="C1330" s="178"/>
      <c r="F1330" s="178"/>
    </row>
    <row r="1331" spans="1:6" s="177" customFormat="1" ht="20.100000000000001" customHeight="1" x14ac:dyDescent="0.25">
      <c r="A1331" s="178"/>
      <c r="C1331" s="178"/>
      <c r="F1331" s="178"/>
    </row>
    <row r="1332" spans="1:6" s="177" customFormat="1" ht="20.100000000000001" customHeight="1" x14ac:dyDescent="0.25">
      <c r="A1332" s="178"/>
      <c r="C1332" s="178"/>
      <c r="F1332" s="178"/>
    </row>
    <row r="1333" spans="1:6" s="177" customFormat="1" ht="20.100000000000001" customHeight="1" x14ac:dyDescent="0.25">
      <c r="A1333" s="178"/>
      <c r="C1333" s="178"/>
      <c r="F1333" s="178"/>
    </row>
    <row r="1334" spans="1:6" s="177" customFormat="1" ht="20.100000000000001" customHeight="1" x14ac:dyDescent="0.25">
      <c r="A1334" s="178"/>
      <c r="C1334" s="178"/>
      <c r="F1334" s="178"/>
    </row>
    <row r="1335" spans="1:6" s="177" customFormat="1" ht="20.100000000000001" customHeight="1" x14ac:dyDescent="0.25">
      <c r="A1335" s="178"/>
      <c r="C1335" s="178"/>
      <c r="F1335" s="178"/>
    </row>
    <row r="1336" spans="1:6" s="177" customFormat="1" ht="20.100000000000001" customHeight="1" x14ac:dyDescent="0.25">
      <c r="A1336" s="178"/>
      <c r="C1336" s="178"/>
      <c r="F1336" s="178"/>
    </row>
    <row r="1337" spans="1:6" s="177" customFormat="1" ht="20.100000000000001" customHeight="1" x14ac:dyDescent="0.25">
      <c r="A1337" s="178"/>
      <c r="C1337" s="178"/>
      <c r="F1337" s="178"/>
    </row>
    <row r="1338" spans="1:6" s="177" customFormat="1" ht="20.100000000000001" customHeight="1" x14ac:dyDescent="0.25">
      <c r="A1338" s="178"/>
      <c r="C1338" s="178"/>
      <c r="F1338" s="178"/>
    </row>
    <row r="1339" spans="1:6" s="177" customFormat="1" ht="20.100000000000001" customHeight="1" x14ac:dyDescent="0.25">
      <c r="A1339" s="178"/>
      <c r="C1339" s="178"/>
      <c r="F1339" s="178"/>
    </row>
    <row r="1340" spans="1:6" s="177" customFormat="1" ht="20.100000000000001" customHeight="1" x14ac:dyDescent="0.25">
      <c r="A1340" s="178"/>
      <c r="C1340" s="178"/>
      <c r="F1340" s="178"/>
    </row>
    <row r="1341" spans="1:6" s="177" customFormat="1" ht="20.100000000000001" customHeight="1" x14ac:dyDescent="0.25">
      <c r="A1341" s="178"/>
      <c r="C1341" s="178"/>
      <c r="F1341" s="178"/>
    </row>
    <row r="1342" spans="1:6" s="177" customFormat="1" ht="20.100000000000001" customHeight="1" x14ac:dyDescent="0.25">
      <c r="A1342" s="178"/>
      <c r="C1342" s="178"/>
      <c r="F1342" s="178"/>
    </row>
    <row r="1343" spans="1:6" s="177" customFormat="1" ht="20.100000000000001" customHeight="1" x14ac:dyDescent="0.25">
      <c r="A1343" s="178"/>
      <c r="C1343" s="178"/>
      <c r="F1343" s="178"/>
    </row>
    <row r="1344" spans="1:6" s="177" customFormat="1" ht="20.100000000000001" customHeight="1" x14ac:dyDescent="0.25">
      <c r="A1344" s="178"/>
      <c r="C1344" s="178"/>
      <c r="F1344" s="178"/>
    </row>
    <row r="1345" spans="1:6" s="177" customFormat="1" ht="20.100000000000001" customHeight="1" x14ac:dyDescent="0.25">
      <c r="A1345" s="178"/>
      <c r="C1345" s="178"/>
      <c r="F1345" s="178"/>
    </row>
    <row r="1346" spans="1:6" s="177" customFormat="1" ht="20.100000000000001" customHeight="1" x14ac:dyDescent="0.25">
      <c r="A1346" s="178"/>
      <c r="C1346" s="178"/>
      <c r="F1346" s="178"/>
    </row>
    <row r="1347" spans="1:6" s="177" customFormat="1" ht="20.100000000000001" customHeight="1" x14ac:dyDescent="0.25">
      <c r="A1347" s="178"/>
      <c r="C1347" s="178"/>
      <c r="F1347" s="178"/>
    </row>
    <row r="1348" spans="1:6" s="177" customFormat="1" ht="20.100000000000001" customHeight="1" x14ac:dyDescent="0.25">
      <c r="A1348" s="178"/>
      <c r="C1348" s="178"/>
      <c r="F1348" s="178"/>
    </row>
    <row r="1349" spans="1:6" s="177" customFormat="1" ht="20.100000000000001" customHeight="1" x14ac:dyDescent="0.25">
      <c r="A1349" s="178"/>
      <c r="C1349" s="178"/>
      <c r="F1349" s="178"/>
    </row>
    <row r="1350" spans="1:6" s="177" customFormat="1" ht="20.100000000000001" customHeight="1" x14ac:dyDescent="0.25">
      <c r="A1350" s="178"/>
      <c r="C1350" s="178"/>
      <c r="F1350" s="178"/>
    </row>
    <row r="1351" spans="1:6" s="177" customFormat="1" ht="20.100000000000001" customHeight="1" x14ac:dyDescent="0.25">
      <c r="A1351" s="178"/>
      <c r="C1351" s="178"/>
      <c r="F1351" s="178"/>
    </row>
    <row r="1352" spans="1:6" s="177" customFormat="1" ht="20.100000000000001" customHeight="1" x14ac:dyDescent="0.25">
      <c r="A1352" s="178"/>
      <c r="C1352" s="178"/>
      <c r="F1352" s="178"/>
    </row>
    <row r="1353" spans="1:6" s="177" customFormat="1" ht="20.100000000000001" customHeight="1" x14ac:dyDescent="0.25">
      <c r="A1353" s="178"/>
      <c r="C1353" s="178"/>
      <c r="F1353" s="178"/>
    </row>
    <row r="1354" spans="1:6" s="177" customFormat="1" ht="20.100000000000001" customHeight="1" x14ac:dyDescent="0.25">
      <c r="A1354" s="178"/>
      <c r="C1354" s="178"/>
      <c r="F1354" s="178"/>
    </row>
    <row r="1355" spans="1:6" s="177" customFormat="1" ht="20.100000000000001" customHeight="1" x14ac:dyDescent="0.25">
      <c r="A1355" s="178"/>
      <c r="C1355" s="178"/>
      <c r="F1355" s="178"/>
    </row>
    <row r="1356" spans="1:6" s="177" customFormat="1" ht="20.100000000000001" customHeight="1" x14ac:dyDescent="0.25">
      <c r="A1356" s="178"/>
      <c r="C1356" s="178"/>
      <c r="F1356" s="178"/>
    </row>
    <row r="1357" spans="1:6" s="177" customFormat="1" ht="20.100000000000001" customHeight="1" x14ac:dyDescent="0.25">
      <c r="A1357" s="178"/>
      <c r="C1357" s="178"/>
      <c r="F1357" s="178"/>
    </row>
    <row r="1358" spans="1:6" s="177" customFormat="1" ht="20.100000000000001" customHeight="1" x14ac:dyDescent="0.25">
      <c r="A1358" s="178"/>
      <c r="C1358" s="178"/>
      <c r="F1358" s="178"/>
    </row>
    <row r="1359" spans="1:6" s="177" customFormat="1" ht="20.100000000000001" customHeight="1" x14ac:dyDescent="0.25">
      <c r="A1359" s="178"/>
      <c r="C1359" s="178"/>
      <c r="F1359" s="178"/>
    </row>
    <row r="1360" spans="1:6" s="177" customFormat="1" ht="20.100000000000001" customHeight="1" x14ac:dyDescent="0.25">
      <c r="A1360" s="178"/>
      <c r="C1360" s="178"/>
      <c r="F1360" s="178"/>
    </row>
    <row r="1361" spans="1:6" s="177" customFormat="1" ht="20.100000000000001" customHeight="1" x14ac:dyDescent="0.25">
      <c r="A1361" s="178"/>
      <c r="C1361" s="178"/>
      <c r="F1361" s="178"/>
    </row>
    <row r="1362" spans="1:6" s="177" customFormat="1" ht="20.100000000000001" customHeight="1" x14ac:dyDescent="0.25">
      <c r="A1362" s="178"/>
      <c r="C1362" s="178"/>
      <c r="F1362" s="178"/>
    </row>
    <row r="1363" spans="1:6" s="177" customFormat="1" ht="20.100000000000001" customHeight="1" x14ac:dyDescent="0.25">
      <c r="A1363" s="178"/>
      <c r="C1363" s="178"/>
      <c r="F1363" s="178"/>
    </row>
    <row r="1364" spans="1:6" s="177" customFormat="1" ht="20.100000000000001" customHeight="1" x14ac:dyDescent="0.25">
      <c r="A1364" s="178"/>
      <c r="C1364" s="178"/>
      <c r="F1364" s="178"/>
    </row>
    <row r="1365" spans="1:6" s="177" customFormat="1" ht="20.100000000000001" customHeight="1" x14ac:dyDescent="0.25">
      <c r="A1365" s="178"/>
      <c r="C1365" s="178"/>
      <c r="F1365" s="178"/>
    </row>
    <row r="1366" spans="1:6" s="177" customFormat="1" ht="20.100000000000001" customHeight="1" x14ac:dyDescent="0.25">
      <c r="A1366" s="178"/>
      <c r="C1366" s="178"/>
      <c r="F1366" s="178"/>
    </row>
    <row r="1367" spans="1:6" s="177" customFormat="1" ht="20.100000000000001" customHeight="1" x14ac:dyDescent="0.25">
      <c r="A1367" s="178"/>
      <c r="C1367" s="178"/>
      <c r="F1367" s="178"/>
    </row>
    <row r="1368" spans="1:6" s="177" customFormat="1" ht="20.100000000000001" customHeight="1" x14ac:dyDescent="0.25">
      <c r="A1368" s="178"/>
      <c r="C1368" s="178"/>
      <c r="F1368" s="178"/>
    </row>
    <row r="1369" spans="1:6" s="177" customFormat="1" ht="20.100000000000001" customHeight="1" x14ac:dyDescent="0.25">
      <c r="A1369" s="178"/>
      <c r="C1369" s="178"/>
      <c r="F1369" s="178"/>
    </row>
    <row r="1370" spans="1:6" s="177" customFormat="1" ht="20.100000000000001" customHeight="1" x14ac:dyDescent="0.25">
      <c r="A1370" s="178"/>
      <c r="C1370" s="178"/>
      <c r="F1370" s="178"/>
    </row>
    <row r="1371" spans="1:6" s="177" customFormat="1" ht="20.100000000000001" customHeight="1" x14ac:dyDescent="0.25">
      <c r="A1371" s="178"/>
      <c r="C1371" s="178"/>
      <c r="F1371" s="178"/>
    </row>
    <row r="1372" spans="1:6" s="177" customFormat="1" ht="20.100000000000001" customHeight="1" x14ac:dyDescent="0.25">
      <c r="A1372" s="178"/>
      <c r="C1372" s="178"/>
      <c r="F1372" s="178"/>
    </row>
    <row r="1373" spans="1:6" s="177" customFormat="1" ht="20.100000000000001" customHeight="1" x14ac:dyDescent="0.25">
      <c r="A1373" s="178"/>
      <c r="C1373" s="178"/>
      <c r="F1373" s="178"/>
    </row>
    <row r="1374" spans="1:6" s="177" customFormat="1" ht="20.100000000000001" customHeight="1" x14ac:dyDescent="0.25">
      <c r="A1374" s="178"/>
      <c r="C1374" s="178"/>
      <c r="F1374" s="178"/>
    </row>
    <row r="1375" spans="1:6" s="177" customFormat="1" ht="20.100000000000001" customHeight="1" x14ac:dyDescent="0.25">
      <c r="A1375" s="178"/>
      <c r="C1375" s="178"/>
      <c r="F1375" s="178"/>
    </row>
    <row r="1376" spans="1:6" s="177" customFormat="1" ht="20.100000000000001" customHeight="1" x14ac:dyDescent="0.25">
      <c r="A1376" s="178"/>
      <c r="C1376" s="178"/>
      <c r="F1376" s="178"/>
    </row>
    <row r="1377" spans="1:6" s="177" customFormat="1" ht="20.100000000000001" customHeight="1" x14ac:dyDescent="0.25">
      <c r="A1377" s="178"/>
      <c r="C1377" s="178"/>
      <c r="F1377" s="178"/>
    </row>
    <row r="1378" spans="1:6" s="177" customFormat="1" ht="20.100000000000001" customHeight="1" x14ac:dyDescent="0.25">
      <c r="A1378" s="178"/>
      <c r="C1378" s="178"/>
      <c r="F1378" s="178"/>
    </row>
    <row r="1379" spans="1:6" s="177" customFormat="1" ht="20.100000000000001" customHeight="1" x14ac:dyDescent="0.25">
      <c r="A1379" s="178"/>
      <c r="C1379" s="178"/>
      <c r="F1379" s="178"/>
    </row>
    <row r="1380" spans="1:6" s="177" customFormat="1" ht="20.100000000000001" customHeight="1" x14ac:dyDescent="0.25">
      <c r="A1380" s="178"/>
      <c r="C1380" s="178"/>
      <c r="F1380" s="178"/>
    </row>
    <row r="1381" spans="1:6" s="177" customFormat="1" ht="20.100000000000001" customHeight="1" x14ac:dyDescent="0.25">
      <c r="A1381" s="178"/>
      <c r="C1381" s="178"/>
      <c r="F1381" s="178"/>
    </row>
    <row r="1382" spans="1:6" s="177" customFormat="1" ht="20.100000000000001" customHeight="1" x14ac:dyDescent="0.25">
      <c r="A1382" s="178"/>
      <c r="C1382" s="178"/>
      <c r="F1382" s="178"/>
    </row>
    <row r="1383" spans="1:6" s="177" customFormat="1" ht="20.100000000000001" customHeight="1" x14ac:dyDescent="0.25">
      <c r="A1383" s="178"/>
      <c r="C1383" s="178"/>
      <c r="F1383" s="178"/>
    </row>
    <row r="1384" spans="1:6" s="177" customFormat="1" ht="20.100000000000001" customHeight="1" x14ac:dyDescent="0.25">
      <c r="A1384" s="178"/>
      <c r="C1384" s="178"/>
      <c r="F1384" s="178"/>
    </row>
    <row r="1385" spans="1:6" s="177" customFormat="1" ht="20.100000000000001" customHeight="1" x14ac:dyDescent="0.25">
      <c r="A1385" s="178"/>
      <c r="C1385" s="178"/>
      <c r="F1385" s="178"/>
    </row>
    <row r="1386" spans="1:6" s="177" customFormat="1" ht="20.100000000000001" customHeight="1" x14ac:dyDescent="0.25">
      <c r="A1386" s="178"/>
      <c r="C1386" s="178"/>
      <c r="F1386" s="178"/>
    </row>
    <row r="1387" spans="1:6" s="177" customFormat="1" ht="20.100000000000001" customHeight="1" x14ac:dyDescent="0.25">
      <c r="A1387" s="178"/>
      <c r="C1387" s="178"/>
      <c r="F1387" s="178"/>
    </row>
    <row r="1388" spans="1:6" s="177" customFormat="1" ht="20.100000000000001" customHeight="1" x14ac:dyDescent="0.25">
      <c r="A1388" s="178"/>
      <c r="C1388" s="178"/>
      <c r="F1388" s="178"/>
    </row>
    <row r="1389" spans="1:6" s="177" customFormat="1" ht="20.100000000000001" customHeight="1" x14ac:dyDescent="0.25">
      <c r="A1389" s="178"/>
      <c r="C1389" s="178"/>
      <c r="F1389" s="178"/>
    </row>
    <row r="1390" spans="1:6" s="177" customFormat="1" ht="20.100000000000001" customHeight="1" x14ac:dyDescent="0.25">
      <c r="A1390" s="178"/>
      <c r="C1390" s="178"/>
      <c r="F1390" s="178"/>
    </row>
    <row r="1391" spans="1:6" s="177" customFormat="1" ht="20.100000000000001" customHeight="1" x14ac:dyDescent="0.25">
      <c r="A1391" s="178"/>
      <c r="C1391" s="178"/>
      <c r="F1391" s="178"/>
    </row>
    <row r="1392" spans="1:6" s="177" customFormat="1" ht="20.100000000000001" customHeight="1" x14ac:dyDescent="0.25">
      <c r="A1392" s="178"/>
      <c r="C1392" s="178"/>
      <c r="F1392" s="178"/>
    </row>
    <row r="1393" spans="1:6" s="177" customFormat="1" ht="20.100000000000001" customHeight="1" x14ac:dyDescent="0.25">
      <c r="A1393" s="178"/>
      <c r="C1393" s="178"/>
      <c r="F1393" s="178"/>
    </row>
    <row r="1394" spans="1:6" s="177" customFormat="1" ht="20.100000000000001" customHeight="1" x14ac:dyDescent="0.25">
      <c r="A1394" s="178"/>
      <c r="C1394" s="178"/>
      <c r="F1394" s="178"/>
    </row>
    <row r="1395" spans="1:6" s="177" customFormat="1" ht="20.100000000000001" customHeight="1" x14ac:dyDescent="0.25">
      <c r="A1395" s="178"/>
      <c r="C1395" s="178"/>
      <c r="F1395" s="178"/>
    </row>
    <row r="1396" spans="1:6" s="177" customFormat="1" ht="20.100000000000001" customHeight="1" x14ac:dyDescent="0.25">
      <c r="A1396" s="178"/>
      <c r="C1396" s="178"/>
      <c r="F1396" s="178"/>
    </row>
    <row r="1397" spans="1:6" s="177" customFormat="1" ht="20.100000000000001" customHeight="1" x14ac:dyDescent="0.25">
      <c r="A1397" s="178"/>
      <c r="C1397" s="178"/>
      <c r="F1397" s="178"/>
    </row>
    <row r="1398" spans="1:6" s="177" customFormat="1" ht="20.100000000000001" customHeight="1" x14ac:dyDescent="0.25">
      <c r="A1398" s="178"/>
      <c r="C1398" s="178"/>
      <c r="F1398" s="178"/>
    </row>
    <row r="1399" spans="1:6" s="177" customFormat="1" ht="20.100000000000001" customHeight="1" x14ac:dyDescent="0.25">
      <c r="A1399" s="178"/>
      <c r="C1399" s="178"/>
      <c r="F1399" s="178"/>
    </row>
    <row r="1400" spans="1:6" s="177" customFormat="1" ht="20.100000000000001" customHeight="1" x14ac:dyDescent="0.25">
      <c r="A1400" s="178"/>
      <c r="C1400" s="178"/>
      <c r="F1400" s="178"/>
    </row>
    <row r="1401" spans="1:6" s="177" customFormat="1" ht="20.100000000000001" customHeight="1" x14ac:dyDescent="0.25">
      <c r="A1401" s="178"/>
      <c r="C1401" s="178"/>
      <c r="F1401" s="178"/>
    </row>
    <row r="1402" spans="1:6" s="177" customFormat="1" ht="20.100000000000001" customHeight="1" x14ac:dyDescent="0.25">
      <c r="A1402" s="178"/>
      <c r="C1402" s="178"/>
      <c r="F1402" s="178"/>
    </row>
    <row r="1403" spans="1:6" s="177" customFormat="1" ht="20.100000000000001" customHeight="1" x14ac:dyDescent="0.25">
      <c r="A1403" s="178"/>
      <c r="C1403" s="178"/>
      <c r="F1403" s="178"/>
    </row>
    <row r="1404" spans="1:6" s="177" customFormat="1" ht="20.100000000000001" customHeight="1" x14ac:dyDescent="0.25">
      <c r="A1404" s="178"/>
      <c r="C1404" s="178"/>
      <c r="F1404" s="178"/>
    </row>
    <row r="1405" spans="1:6" s="177" customFormat="1" ht="20.100000000000001" customHeight="1" x14ac:dyDescent="0.25">
      <c r="A1405" s="178"/>
      <c r="C1405" s="178"/>
      <c r="F1405" s="178"/>
    </row>
    <row r="1406" spans="1:6" s="177" customFormat="1" ht="20.100000000000001" customHeight="1" x14ac:dyDescent="0.25">
      <c r="A1406" s="178"/>
      <c r="C1406" s="178"/>
      <c r="F1406" s="178"/>
    </row>
    <row r="1407" spans="1:6" s="177" customFormat="1" ht="20.100000000000001" customHeight="1" x14ac:dyDescent="0.25">
      <c r="A1407" s="178"/>
      <c r="C1407" s="178"/>
      <c r="F1407" s="178"/>
    </row>
    <row r="1408" spans="1:6" s="177" customFormat="1" ht="20.100000000000001" customHeight="1" x14ac:dyDescent="0.25">
      <c r="A1408" s="178"/>
      <c r="C1408" s="178"/>
      <c r="F1408" s="178"/>
    </row>
    <row r="1409" spans="1:6" s="177" customFormat="1" ht="20.100000000000001" customHeight="1" x14ac:dyDescent="0.25">
      <c r="A1409" s="178"/>
      <c r="C1409" s="178"/>
      <c r="F1409" s="178"/>
    </row>
    <row r="1410" spans="1:6" s="177" customFormat="1" ht="20.100000000000001" customHeight="1" x14ac:dyDescent="0.25">
      <c r="A1410" s="178"/>
      <c r="C1410" s="178"/>
      <c r="F1410" s="178"/>
    </row>
    <row r="1411" spans="1:6" s="177" customFormat="1" ht="20.100000000000001" customHeight="1" x14ac:dyDescent="0.25">
      <c r="A1411" s="178"/>
      <c r="C1411" s="178"/>
      <c r="F1411" s="178"/>
    </row>
    <row r="1412" spans="1:6" s="177" customFormat="1" ht="20.100000000000001" customHeight="1" x14ac:dyDescent="0.25">
      <c r="A1412" s="178"/>
      <c r="C1412" s="178"/>
      <c r="F1412" s="178"/>
    </row>
    <row r="1413" spans="1:6" s="177" customFormat="1" ht="20.100000000000001" customHeight="1" x14ac:dyDescent="0.25">
      <c r="A1413" s="178"/>
      <c r="C1413" s="178"/>
      <c r="F1413" s="178"/>
    </row>
    <row r="1414" spans="1:6" s="177" customFormat="1" ht="20.100000000000001" customHeight="1" x14ac:dyDescent="0.25">
      <c r="A1414" s="178"/>
      <c r="C1414" s="178"/>
      <c r="F1414" s="178"/>
    </row>
    <row r="1415" spans="1:6" s="177" customFormat="1" ht="20.100000000000001" customHeight="1" x14ac:dyDescent="0.25">
      <c r="A1415" s="178"/>
      <c r="C1415" s="178"/>
      <c r="F1415" s="178"/>
    </row>
    <row r="1416" spans="1:6" s="177" customFormat="1" ht="20.100000000000001" customHeight="1" x14ac:dyDescent="0.25">
      <c r="A1416" s="178"/>
      <c r="C1416" s="178"/>
      <c r="F1416" s="178"/>
    </row>
    <row r="1417" spans="1:6" s="177" customFormat="1" ht="20.100000000000001" customHeight="1" x14ac:dyDescent="0.25">
      <c r="A1417" s="178"/>
      <c r="C1417" s="178"/>
      <c r="F1417" s="178"/>
    </row>
    <row r="1418" spans="1:6" s="177" customFormat="1" ht="20.100000000000001" customHeight="1" x14ac:dyDescent="0.25">
      <c r="A1418" s="178"/>
      <c r="C1418" s="178"/>
      <c r="F1418" s="178"/>
    </row>
    <row r="1419" spans="1:6" s="177" customFormat="1" ht="20.100000000000001" customHeight="1" x14ac:dyDescent="0.25">
      <c r="A1419" s="178"/>
      <c r="C1419" s="178"/>
      <c r="F1419" s="178"/>
    </row>
    <row r="1420" spans="1:6" s="177" customFormat="1" ht="20.100000000000001" customHeight="1" x14ac:dyDescent="0.25">
      <c r="A1420" s="178"/>
      <c r="C1420" s="178"/>
      <c r="F1420" s="178"/>
    </row>
    <row r="1421" spans="1:6" s="177" customFormat="1" ht="20.100000000000001" customHeight="1" x14ac:dyDescent="0.25">
      <c r="A1421" s="178"/>
      <c r="C1421" s="178"/>
      <c r="F1421" s="178"/>
    </row>
    <row r="1422" spans="1:6" s="177" customFormat="1" ht="20.100000000000001" customHeight="1" x14ac:dyDescent="0.25">
      <c r="A1422" s="178"/>
      <c r="C1422" s="178"/>
      <c r="F1422" s="178"/>
    </row>
    <row r="1423" spans="1:6" s="177" customFormat="1" ht="20.100000000000001" customHeight="1" x14ac:dyDescent="0.25">
      <c r="A1423" s="178"/>
      <c r="C1423" s="178"/>
      <c r="F1423" s="178"/>
    </row>
    <row r="1424" spans="1:6" s="177" customFormat="1" ht="20.100000000000001" customHeight="1" x14ac:dyDescent="0.25">
      <c r="A1424" s="178"/>
      <c r="C1424" s="178"/>
      <c r="F1424" s="178"/>
    </row>
    <row r="1425" spans="1:6" s="177" customFormat="1" ht="20.100000000000001" customHeight="1" x14ac:dyDescent="0.25">
      <c r="A1425" s="178"/>
      <c r="C1425" s="178"/>
      <c r="F1425" s="178"/>
    </row>
    <row r="1426" spans="1:6" s="177" customFormat="1" ht="20.100000000000001" customHeight="1" x14ac:dyDescent="0.25">
      <c r="A1426" s="178"/>
      <c r="C1426" s="178"/>
      <c r="F1426" s="178"/>
    </row>
    <row r="1427" spans="1:6" s="177" customFormat="1" ht="20.100000000000001" customHeight="1" x14ac:dyDescent="0.25">
      <c r="A1427" s="178"/>
      <c r="C1427" s="178"/>
      <c r="F1427" s="178"/>
    </row>
    <row r="1428" spans="1:6" s="177" customFormat="1" ht="20.100000000000001" customHeight="1" x14ac:dyDescent="0.25">
      <c r="A1428" s="178"/>
      <c r="C1428" s="178"/>
      <c r="F1428" s="178"/>
    </row>
    <row r="1429" spans="1:6" s="177" customFormat="1" ht="20.100000000000001" customHeight="1" x14ac:dyDescent="0.25">
      <c r="A1429" s="178"/>
      <c r="C1429" s="178"/>
      <c r="F1429" s="178"/>
    </row>
    <row r="1430" spans="1:6" s="177" customFormat="1" ht="20.100000000000001" customHeight="1" x14ac:dyDescent="0.25">
      <c r="A1430" s="178"/>
      <c r="C1430" s="178"/>
      <c r="F1430" s="178"/>
    </row>
    <row r="1431" spans="1:6" s="177" customFormat="1" ht="20.100000000000001" customHeight="1" x14ac:dyDescent="0.25">
      <c r="A1431" s="178"/>
      <c r="C1431" s="178"/>
      <c r="F1431" s="178"/>
    </row>
    <row r="1432" spans="1:6" s="177" customFormat="1" ht="20.100000000000001" customHeight="1" x14ac:dyDescent="0.25">
      <c r="A1432" s="178"/>
      <c r="C1432" s="178"/>
      <c r="F1432" s="178"/>
    </row>
    <row r="1433" spans="1:6" s="177" customFormat="1" ht="20.100000000000001" customHeight="1" x14ac:dyDescent="0.25">
      <c r="A1433" s="178"/>
      <c r="C1433" s="178"/>
      <c r="F1433" s="178"/>
    </row>
    <row r="1434" spans="1:6" s="177" customFormat="1" ht="20.100000000000001" customHeight="1" x14ac:dyDescent="0.25">
      <c r="A1434" s="178"/>
      <c r="C1434" s="178"/>
      <c r="F1434" s="178"/>
    </row>
    <row r="1435" spans="1:6" s="177" customFormat="1" ht="20.100000000000001" customHeight="1" x14ac:dyDescent="0.25">
      <c r="A1435" s="178"/>
      <c r="C1435" s="178"/>
      <c r="F1435" s="178"/>
    </row>
    <row r="1436" spans="1:6" s="177" customFormat="1" ht="20.100000000000001" customHeight="1" x14ac:dyDescent="0.25">
      <c r="A1436" s="178"/>
      <c r="C1436" s="178"/>
      <c r="F1436" s="178"/>
    </row>
    <row r="1437" spans="1:6" s="177" customFormat="1" ht="20.100000000000001" customHeight="1" x14ac:dyDescent="0.25">
      <c r="A1437" s="178"/>
      <c r="C1437" s="178"/>
      <c r="F1437" s="178"/>
    </row>
    <row r="1438" spans="1:6" s="177" customFormat="1" ht="20.100000000000001" customHeight="1" x14ac:dyDescent="0.25">
      <c r="A1438" s="178"/>
      <c r="C1438" s="178"/>
      <c r="F1438" s="178"/>
    </row>
    <row r="1439" spans="1:6" s="177" customFormat="1" ht="20.100000000000001" customHeight="1" x14ac:dyDescent="0.25">
      <c r="A1439" s="178"/>
      <c r="C1439" s="178"/>
      <c r="F1439" s="178"/>
    </row>
    <row r="1440" spans="1:6" s="177" customFormat="1" ht="20.100000000000001" customHeight="1" x14ac:dyDescent="0.25">
      <c r="A1440" s="178"/>
      <c r="C1440" s="178"/>
      <c r="F1440" s="178"/>
    </row>
    <row r="1441" spans="1:6" s="177" customFormat="1" ht="20.100000000000001" customHeight="1" x14ac:dyDescent="0.25">
      <c r="A1441" s="178"/>
      <c r="C1441" s="178"/>
      <c r="F1441" s="178"/>
    </row>
    <row r="1442" spans="1:6" s="177" customFormat="1" ht="20.100000000000001" customHeight="1" x14ac:dyDescent="0.25">
      <c r="A1442" s="178"/>
      <c r="C1442" s="178"/>
      <c r="F1442" s="178"/>
    </row>
    <row r="1443" spans="1:6" s="177" customFormat="1" ht="20.100000000000001" customHeight="1" x14ac:dyDescent="0.25">
      <c r="A1443" s="178"/>
      <c r="C1443" s="178"/>
      <c r="F1443" s="178"/>
    </row>
    <row r="1444" spans="1:6" s="177" customFormat="1" ht="20.100000000000001" customHeight="1" x14ac:dyDescent="0.25">
      <c r="A1444" s="178"/>
      <c r="C1444" s="178"/>
      <c r="F1444" s="178"/>
    </row>
    <row r="1445" spans="1:6" s="177" customFormat="1" ht="20.100000000000001" customHeight="1" x14ac:dyDescent="0.25">
      <c r="A1445" s="178"/>
      <c r="C1445" s="178"/>
      <c r="F1445" s="178"/>
    </row>
    <row r="1446" spans="1:6" s="177" customFormat="1" ht="20.100000000000001" customHeight="1" x14ac:dyDescent="0.25">
      <c r="A1446" s="178"/>
      <c r="C1446" s="178"/>
      <c r="F1446" s="178"/>
    </row>
    <row r="1447" spans="1:6" s="177" customFormat="1" ht="20.100000000000001" customHeight="1" x14ac:dyDescent="0.25">
      <c r="A1447" s="178"/>
      <c r="C1447" s="178"/>
      <c r="F1447" s="178"/>
    </row>
    <row r="1448" spans="1:6" s="177" customFormat="1" ht="20.100000000000001" customHeight="1" x14ac:dyDescent="0.25">
      <c r="A1448" s="178"/>
      <c r="C1448" s="178"/>
      <c r="F1448" s="178"/>
    </row>
    <row r="1449" spans="1:6" s="177" customFormat="1" ht="20.100000000000001" customHeight="1" x14ac:dyDescent="0.25">
      <c r="A1449" s="178"/>
      <c r="C1449" s="178"/>
      <c r="F1449" s="178"/>
    </row>
    <row r="1450" spans="1:6" s="177" customFormat="1" ht="20.100000000000001" customHeight="1" x14ac:dyDescent="0.25">
      <c r="A1450" s="178"/>
      <c r="C1450" s="178"/>
      <c r="F1450" s="178"/>
    </row>
    <row r="1451" spans="1:6" s="177" customFormat="1" ht="20.100000000000001" customHeight="1" x14ac:dyDescent="0.25">
      <c r="A1451" s="178"/>
      <c r="C1451" s="178"/>
      <c r="F1451" s="178"/>
    </row>
    <row r="1452" spans="1:6" s="177" customFormat="1" ht="20.100000000000001" customHeight="1" x14ac:dyDescent="0.25">
      <c r="A1452" s="178"/>
      <c r="C1452" s="178"/>
      <c r="F1452" s="178"/>
    </row>
    <row r="1453" spans="1:6" s="177" customFormat="1" ht="20.100000000000001" customHeight="1" x14ac:dyDescent="0.25">
      <c r="A1453" s="178"/>
      <c r="C1453" s="178"/>
      <c r="F1453" s="178"/>
    </row>
    <row r="1454" spans="1:6" s="177" customFormat="1" ht="20.100000000000001" customHeight="1" x14ac:dyDescent="0.25">
      <c r="A1454" s="178"/>
      <c r="C1454" s="178"/>
      <c r="F1454" s="178"/>
    </row>
    <row r="1455" spans="1:6" s="177" customFormat="1" ht="20.100000000000001" customHeight="1" x14ac:dyDescent="0.25">
      <c r="A1455" s="178"/>
      <c r="C1455" s="178"/>
      <c r="F1455" s="178"/>
    </row>
    <row r="1456" spans="1:6" s="177" customFormat="1" ht="20.100000000000001" customHeight="1" x14ac:dyDescent="0.25">
      <c r="A1456" s="178"/>
      <c r="C1456" s="178"/>
      <c r="F1456" s="178"/>
    </row>
    <row r="1457" spans="1:6" s="177" customFormat="1" ht="20.100000000000001" customHeight="1" x14ac:dyDescent="0.25">
      <c r="A1457" s="178"/>
      <c r="C1457" s="178"/>
      <c r="F1457" s="178"/>
    </row>
    <row r="1458" spans="1:6" s="177" customFormat="1" ht="20.100000000000001" customHeight="1" x14ac:dyDescent="0.25">
      <c r="A1458" s="178"/>
      <c r="C1458" s="178"/>
      <c r="F1458" s="178"/>
    </row>
    <row r="1459" spans="1:6" s="177" customFormat="1" ht="20.100000000000001" customHeight="1" x14ac:dyDescent="0.25">
      <c r="A1459" s="178"/>
      <c r="C1459" s="178"/>
      <c r="F1459" s="178"/>
    </row>
    <row r="1460" spans="1:6" s="177" customFormat="1" ht="20.100000000000001" customHeight="1" x14ac:dyDescent="0.25">
      <c r="A1460" s="178"/>
      <c r="C1460" s="178"/>
      <c r="F1460" s="178"/>
    </row>
    <row r="1461" spans="1:6" s="177" customFormat="1" ht="20.100000000000001" customHeight="1" x14ac:dyDescent="0.25">
      <c r="A1461" s="178"/>
      <c r="C1461" s="178"/>
      <c r="F1461" s="178"/>
    </row>
    <row r="1462" spans="1:6" s="177" customFormat="1" ht="20.100000000000001" customHeight="1" x14ac:dyDescent="0.25">
      <c r="A1462" s="178"/>
      <c r="C1462" s="178"/>
      <c r="F1462" s="178"/>
    </row>
    <row r="1463" spans="1:6" s="177" customFormat="1" ht="20.100000000000001" customHeight="1" x14ac:dyDescent="0.25">
      <c r="A1463" s="178"/>
      <c r="C1463" s="178"/>
      <c r="F1463" s="178"/>
    </row>
    <row r="1464" spans="1:6" s="177" customFormat="1" ht="20.100000000000001" customHeight="1" x14ac:dyDescent="0.25">
      <c r="A1464" s="178"/>
      <c r="C1464" s="178"/>
      <c r="F1464" s="178"/>
    </row>
    <row r="1465" spans="1:6" s="177" customFormat="1" ht="20.100000000000001" customHeight="1" x14ac:dyDescent="0.25">
      <c r="A1465" s="178"/>
      <c r="C1465" s="178"/>
      <c r="F1465" s="178"/>
    </row>
    <row r="1466" spans="1:6" s="177" customFormat="1" ht="20.100000000000001" customHeight="1" x14ac:dyDescent="0.25">
      <c r="A1466" s="178"/>
      <c r="C1466" s="178"/>
      <c r="F1466" s="178"/>
    </row>
    <row r="1467" spans="1:6" s="177" customFormat="1" ht="20.100000000000001" customHeight="1" x14ac:dyDescent="0.25">
      <c r="A1467" s="178"/>
      <c r="C1467" s="178"/>
      <c r="F1467" s="178"/>
    </row>
    <row r="1468" spans="1:6" s="177" customFormat="1" ht="20.100000000000001" customHeight="1" x14ac:dyDescent="0.25">
      <c r="A1468" s="178"/>
      <c r="C1468" s="178"/>
      <c r="F1468" s="178"/>
    </row>
    <row r="1469" spans="1:6" s="177" customFormat="1" ht="20.100000000000001" customHeight="1" x14ac:dyDescent="0.25">
      <c r="A1469" s="178"/>
      <c r="C1469" s="178"/>
      <c r="F1469" s="178"/>
    </row>
    <row r="1470" spans="1:6" s="177" customFormat="1" ht="20.100000000000001" customHeight="1" x14ac:dyDescent="0.25">
      <c r="A1470" s="178"/>
      <c r="C1470" s="178"/>
      <c r="F1470" s="178"/>
    </row>
    <row r="1471" spans="1:6" s="177" customFormat="1" ht="20.100000000000001" customHeight="1" x14ac:dyDescent="0.25">
      <c r="A1471" s="178"/>
      <c r="C1471" s="178"/>
      <c r="F1471" s="178"/>
    </row>
    <row r="1472" spans="1:6" s="177" customFormat="1" ht="20.100000000000001" customHeight="1" x14ac:dyDescent="0.25">
      <c r="A1472" s="178"/>
      <c r="C1472" s="178"/>
      <c r="F1472" s="178"/>
    </row>
    <row r="1473" spans="1:6" s="177" customFormat="1" ht="20.100000000000001" customHeight="1" x14ac:dyDescent="0.25">
      <c r="A1473" s="178"/>
      <c r="C1473" s="178"/>
      <c r="F1473" s="178"/>
    </row>
    <row r="1474" spans="1:6" s="177" customFormat="1" ht="20.100000000000001" customHeight="1" x14ac:dyDescent="0.25">
      <c r="A1474" s="178"/>
      <c r="C1474" s="178"/>
      <c r="F1474" s="178"/>
    </row>
    <row r="1475" spans="1:6" s="177" customFormat="1" ht="20.100000000000001" customHeight="1" x14ac:dyDescent="0.25">
      <c r="A1475" s="178"/>
      <c r="C1475" s="178"/>
      <c r="F1475" s="178"/>
    </row>
    <row r="1476" spans="1:6" s="177" customFormat="1" ht="20.100000000000001" customHeight="1" x14ac:dyDescent="0.25">
      <c r="A1476" s="178"/>
      <c r="C1476" s="178"/>
      <c r="F1476" s="178"/>
    </row>
    <row r="1477" spans="1:6" s="177" customFormat="1" ht="20.100000000000001" customHeight="1" x14ac:dyDescent="0.25">
      <c r="A1477" s="178"/>
      <c r="C1477" s="178"/>
      <c r="F1477" s="178"/>
    </row>
    <row r="1478" spans="1:6" s="177" customFormat="1" ht="20.100000000000001" customHeight="1" x14ac:dyDescent="0.25">
      <c r="A1478" s="178"/>
      <c r="C1478" s="178"/>
      <c r="F1478" s="178"/>
    </row>
    <row r="1479" spans="1:6" s="177" customFormat="1" ht="20.100000000000001" customHeight="1" x14ac:dyDescent="0.25">
      <c r="A1479" s="178"/>
      <c r="C1479" s="178"/>
      <c r="F1479" s="178"/>
    </row>
    <row r="1480" spans="1:6" s="177" customFormat="1" ht="20.100000000000001" customHeight="1" x14ac:dyDescent="0.25">
      <c r="A1480" s="178"/>
      <c r="C1480" s="178"/>
      <c r="F1480" s="178"/>
    </row>
    <row r="1481" spans="1:6" s="177" customFormat="1" ht="20.100000000000001" customHeight="1" x14ac:dyDescent="0.25">
      <c r="A1481" s="178"/>
      <c r="C1481" s="178"/>
      <c r="F1481" s="178"/>
    </row>
    <row r="1482" spans="1:6" s="177" customFormat="1" ht="20.100000000000001" customHeight="1" x14ac:dyDescent="0.25">
      <c r="A1482" s="178"/>
      <c r="C1482" s="178"/>
      <c r="F1482" s="178"/>
    </row>
    <row r="1483" spans="1:6" s="177" customFormat="1" ht="20.100000000000001" customHeight="1" x14ac:dyDescent="0.25">
      <c r="A1483" s="178"/>
      <c r="C1483" s="178"/>
      <c r="F1483" s="178"/>
    </row>
    <row r="1484" spans="1:6" s="177" customFormat="1" ht="20.100000000000001" customHeight="1" x14ac:dyDescent="0.25">
      <c r="A1484" s="178"/>
      <c r="C1484" s="178"/>
      <c r="F1484" s="178"/>
    </row>
    <row r="1485" spans="1:6" s="177" customFormat="1" ht="20.100000000000001" customHeight="1" x14ac:dyDescent="0.25">
      <c r="A1485" s="178"/>
      <c r="C1485" s="178"/>
      <c r="F1485" s="178"/>
    </row>
    <row r="1486" spans="1:6" s="177" customFormat="1" ht="20.100000000000001" customHeight="1" x14ac:dyDescent="0.25">
      <c r="A1486" s="178"/>
      <c r="C1486" s="178"/>
      <c r="F1486" s="178"/>
    </row>
    <row r="1487" spans="1:6" s="177" customFormat="1" ht="20.100000000000001" customHeight="1" x14ac:dyDescent="0.25">
      <c r="A1487" s="178"/>
      <c r="C1487" s="178"/>
      <c r="F1487" s="178"/>
    </row>
    <row r="1488" spans="1:6" s="177" customFormat="1" ht="20.100000000000001" customHeight="1" x14ac:dyDescent="0.25">
      <c r="A1488" s="178"/>
      <c r="C1488" s="178"/>
      <c r="F1488" s="178"/>
    </row>
    <row r="1489" spans="1:6" s="177" customFormat="1" ht="20.100000000000001" customHeight="1" x14ac:dyDescent="0.25">
      <c r="A1489" s="178"/>
      <c r="C1489" s="178"/>
      <c r="F1489" s="178"/>
    </row>
    <row r="1490" spans="1:6" s="177" customFormat="1" ht="20.100000000000001" customHeight="1" x14ac:dyDescent="0.25">
      <c r="A1490" s="178"/>
      <c r="C1490" s="178"/>
      <c r="F1490" s="178"/>
    </row>
    <row r="1491" spans="1:6" s="177" customFormat="1" ht="20.100000000000001" customHeight="1" x14ac:dyDescent="0.25">
      <c r="A1491" s="178"/>
      <c r="C1491" s="178"/>
      <c r="F1491" s="178"/>
    </row>
    <row r="1492" spans="1:6" s="177" customFormat="1" ht="20.100000000000001" customHeight="1" x14ac:dyDescent="0.25">
      <c r="A1492" s="178"/>
      <c r="C1492" s="178"/>
      <c r="F1492" s="178"/>
    </row>
    <row r="1493" spans="1:6" s="177" customFormat="1" ht="20.100000000000001" customHeight="1" x14ac:dyDescent="0.25">
      <c r="A1493" s="178"/>
      <c r="C1493" s="178"/>
      <c r="F1493" s="178"/>
    </row>
    <row r="1494" spans="1:6" s="177" customFormat="1" ht="20.100000000000001" customHeight="1" x14ac:dyDescent="0.25">
      <c r="A1494" s="178"/>
      <c r="C1494" s="178"/>
      <c r="F1494" s="178"/>
    </row>
    <row r="1495" spans="1:6" s="177" customFormat="1" ht="20.100000000000001" customHeight="1" x14ac:dyDescent="0.25">
      <c r="A1495" s="178"/>
      <c r="C1495" s="178"/>
      <c r="F1495" s="178"/>
    </row>
    <row r="1496" spans="1:6" s="177" customFormat="1" ht="20.100000000000001" customHeight="1" x14ac:dyDescent="0.25">
      <c r="A1496" s="178"/>
      <c r="C1496" s="178"/>
      <c r="F1496" s="178"/>
    </row>
    <row r="1497" spans="1:6" s="177" customFormat="1" ht="20.100000000000001" customHeight="1" x14ac:dyDescent="0.25">
      <c r="A1497" s="178"/>
      <c r="C1497" s="178"/>
      <c r="F1497" s="178"/>
    </row>
    <row r="1498" spans="1:6" s="177" customFormat="1" ht="20.100000000000001" customHeight="1" x14ac:dyDescent="0.25">
      <c r="A1498" s="178"/>
      <c r="C1498" s="178"/>
      <c r="F1498" s="178"/>
    </row>
    <row r="1499" spans="1:6" s="177" customFormat="1" ht="20.100000000000001" customHeight="1" x14ac:dyDescent="0.25">
      <c r="A1499" s="178"/>
      <c r="C1499" s="178"/>
      <c r="F1499" s="178"/>
    </row>
    <row r="1500" spans="1:6" s="177" customFormat="1" ht="20.100000000000001" customHeight="1" x14ac:dyDescent="0.25">
      <c r="A1500" s="178"/>
      <c r="C1500" s="178"/>
      <c r="F1500" s="178"/>
    </row>
    <row r="1501" spans="1:6" s="177" customFormat="1" ht="20.100000000000001" customHeight="1" x14ac:dyDescent="0.25">
      <c r="A1501" s="178"/>
      <c r="C1501" s="178"/>
      <c r="F1501" s="178"/>
    </row>
    <row r="1502" spans="1:6" s="177" customFormat="1" ht="20.100000000000001" customHeight="1" x14ac:dyDescent="0.25">
      <c r="A1502" s="178"/>
      <c r="C1502" s="178"/>
      <c r="F1502" s="178"/>
    </row>
    <row r="1503" spans="1:6" s="177" customFormat="1" ht="20.100000000000001" customHeight="1" x14ac:dyDescent="0.25">
      <c r="A1503" s="178"/>
      <c r="C1503" s="178"/>
      <c r="F1503" s="178"/>
    </row>
    <row r="1504" spans="1:6" s="177" customFormat="1" ht="20.100000000000001" customHeight="1" x14ac:dyDescent="0.25">
      <c r="A1504" s="178"/>
      <c r="C1504" s="178"/>
      <c r="F1504" s="178"/>
    </row>
    <row r="1505" spans="1:6" s="177" customFormat="1" ht="20.100000000000001" customHeight="1" x14ac:dyDescent="0.25">
      <c r="A1505" s="178"/>
      <c r="C1505" s="178"/>
      <c r="F1505" s="178"/>
    </row>
    <row r="1506" spans="1:6" s="177" customFormat="1" ht="20.100000000000001" customHeight="1" x14ac:dyDescent="0.25">
      <c r="A1506" s="178"/>
      <c r="C1506" s="178"/>
      <c r="F1506" s="178"/>
    </row>
    <row r="1507" spans="1:6" s="177" customFormat="1" ht="20.100000000000001" customHeight="1" x14ac:dyDescent="0.25">
      <c r="A1507" s="178"/>
      <c r="C1507" s="178"/>
      <c r="F1507" s="178"/>
    </row>
    <row r="1508" spans="1:6" s="177" customFormat="1" ht="20.100000000000001" customHeight="1" x14ac:dyDescent="0.25">
      <c r="A1508" s="178"/>
      <c r="C1508" s="178"/>
      <c r="F1508" s="178"/>
    </row>
    <row r="1509" spans="1:6" s="177" customFormat="1" ht="20.100000000000001" customHeight="1" x14ac:dyDescent="0.25">
      <c r="A1509" s="178"/>
      <c r="C1509" s="178"/>
      <c r="F1509" s="178"/>
    </row>
    <row r="1510" spans="1:6" s="177" customFormat="1" ht="20.100000000000001" customHeight="1" x14ac:dyDescent="0.25">
      <c r="A1510" s="178"/>
      <c r="C1510" s="178"/>
      <c r="F1510" s="178"/>
    </row>
    <row r="1511" spans="1:6" s="177" customFormat="1" ht="20.100000000000001" customHeight="1" x14ac:dyDescent="0.25">
      <c r="A1511" s="178"/>
      <c r="C1511" s="178"/>
      <c r="F1511" s="178"/>
    </row>
    <row r="1512" spans="1:6" s="177" customFormat="1" ht="20.100000000000001" customHeight="1" x14ac:dyDescent="0.25">
      <c r="A1512" s="178"/>
      <c r="C1512" s="178"/>
      <c r="F1512" s="178"/>
    </row>
    <row r="1513" spans="1:6" s="177" customFormat="1" ht="20.100000000000001" customHeight="1" x14ac:dyDescent="0.25">
      <c r="A1513" s="178"/>
      <c r="C1513" s="178"/>
      <c r="F1513" s="178"/>
    </row>
    <row r="1514" spans="1:6" s="177" customFormat="1" ht="20.100000000000001" customHeight="1" x14ac:dyDescent="0.25">
      <c r="A1514" s="178"/>
      <c r="C1514" s="178"/>
      <c r="F1514" s="178"/>
    </row>
    <row r="1515" spans="1:6" s="177" customFormat="1" ht="20.100000000000001" customHeight="1" x14ac:dyDescent="0.25">
      <c r="A1515" s="178"/>
      <c r="C1515" s="178"/>
      <c r="F1515" s="178"/>
    </row>
    <row r="1516" spans="1:6" s="177" customFormat="1" ht="20.100000000000001" customHeight="1" x14ac:dyDescent="0.25">
      <c r="A1516" s="178"/>
      <c r="C1516" s="178"/>
      <c r="F1516" s="178"/>
    </row>
    <row r="1517" spans="1:6" s="177" customFormat="1" ht="20.100000000000001" customHeight="1" x14ac:dyDescent="0.25">
      <c r="A1517" s="178"/>
      <c r="C1517" s="178"/>
      <c r="F1517" s="178"/>
    </row>
    <row r="1518" spans="1:6" s="177" customFormat="1" ht="20.100000000000001" customHeight="1" x14ac:dyDescent="0.25">
      <c r="A1518" s="178"/>
      <c r="C1518" s="178"/>
      <c r="F1518" s="178"/>
    </row>
    <row r="1519" spans="1:6" s="177" customFormat="1" ht="20.100000000000001" customHeight="1" x14ac:dyDescent="0.25">
      <c r="A1519" s="178"/>
      <c r="C1519" s="178"/>
      <c r="F1519" s="178"/>
    </row>
    <row r="1520" spans="1:6" s="177" customFormat="1" ht="20.100000000000001" customHeight="1" x14ac:dyDescent="0.25">
      <c r="A1520" s="178"/>
      <c r="C1520" s="178"/>
      <c r="F1520" s="178"/>
    </row>
    <row r="1521" spans="1:6" s="177" customFormat="1" ht="20.100000000000001" customHeight="1" x14ac:dyDescent="0.25">
      <c r="A1521" s="178"/>
      <c r="C1521" s="178"/>
      <c r="F1521" s="178"/>
    </row>
    <row r="1522" spans="1:6" s="177" customFormat="1" ht="20.100000000000001" customHeight="1" x14ac:dyDescent="0.25">
      <c r="A1522" s="178"/>
      <c r="C1522" s="178"/>
      <c r="F1522" s="178"/>
    </row>
    <row r="1523" spans="1:6" s="177" customFormat="1" ht="20.100000000000001" customHeight="1" x14ac:dyDescent="0.25">
      <c r="A1523" s="178"/>
      <c r="C1523" s="178"/>
      <c r="F1523" s="178"/>
    </row>
    <row r="1524" spans="1:6" s="177" customFormat="1" ht="20.100000000000001" customHeight="1" x14ac:dyDescent="0.25">
      <c r="A1524" s="178"/>
      <c r="C1524" s="178"/>
      <c r="F1524" s="178"/>
    </row>
    <row r="1525" spans="1:6" s="177" customFormat="1" ht="20.100000000000001" customHeight="1" x14ac:dyDescent="0.25">
      <c r="A1525" s="178"/>
      <c r="C1525" s="178"/>
      <c r="F1525" s="178"/>
    </row>
    <row r="1526" spans="1:6" s="177" customFormat="1" ht="20.100000000000001" customHeight="1" x14ac:dyDescent="0.25">
      <c r="A1526" s="178"/>
      <c r="C1526" s="178"/>
      <c r="F1526" s="178"/>
    </row>
    <row r="1527" spans="1:6" s="177" customFormat="1" ht="20.100000000000001" customHeight="1" x14ac:dyDescent="0.25">
      <c r="A1527" s="178"/>
      <c r="C1527" s="178"/>
      <c r="F1527" s="178"/>
    </row>
    <row r="1528" spans="1:6" s="177" customFormat="1" ht="20.100000000000001" customHeight="1" x14ac:dyDescent="0.25">
      <c r="A1528" s="178"/>
      <c r="C1528" s="178"/>
      <c r="F1528" s="178"/>
    </row>
    <row r="1529" spans="1:6" s="177" customFormat="1" ht="20.100000000000001" customHeight="1" x14ac:dyDescent="0.25">
      <c r="A1529" s="178"/>
      <c r="C1529" s="178"/>
      <c r="F1529" s="178"/>
    </row>
    <row r="1530" spans="1:6" s="177" customFormat="1" ht="20.100000000000001" customHeight="1" x14ac:dyDescent="0.25">
      <c r="A1530" s="178"/>
      <c r="C1530" s="178"/>
      <c r="F1530" s="178"/>
    </row>
    <row r="1531" spans="1:6" s="177" customFormat="1" ht="20.100000000000001" customHeight="1" x14ac:dyDescent="0.25">
      <c r="A1531" s="178"/>
      <c r="C1531" s="178"/>
      <c r="F1531" s="178"/>
    </row>
    <row r="1532" spans="1:6" s="177" customFormat="1" ht="20.100000000000001" customHeight="1" x14ac:dyDescent="0.25">
      <c r="A1532" s="178"/>
      <c r="C1532" s="178"/>
      <c r="F1532" s="178"/>
    </row>
    <row r="1533" spans="1:6" s="177" customFormat="1" ht="20.100000000000001" customHeight="1" x14ac:dyDescent="0.25">
      <c r="A1533" s="178"/>
      <c r="C1533" s="178"/>
      <c r="F1533" s="178"/>
    </row>
    <row r="1534" spans="1:6" s="177" customFormat="1" ht="20.100000000000001" customHeight="1" x14ac:dyDescent="0.25">
      <c r="A1534" s="178"/>
      <c r="C1534" s="178"/>
      <c r="F1534" s="178"/>
    </row>
    <row r="1535" spans="1:6" s="177" customFormat="1" ht="20.100000000000001" customHeight="1" x14ac:dyDescent="0.25">
      <c r="A1535" s="178"/>
      <c r="C1535" s="178"/>
      <c r="F1535" s="178"/>
    </row>
    <row r="1536" spans="1:6" s="177" customFormat="1" ht="20.100000000000001" customHeight="1" x14ac:dyDescent="0.25">
      <c r="A1536" s="178"/>
      <c r="C1536" s="178"/>
      <c r="F1536" s="178"/>
    </row>
    <row r="1537" spans="1:6" s="177" customFormat="1" ht="20.100000000000001" customHeight="1" x14ac:dyDescent="0.25">
      <c r="A1537" s="178"/>
      <c r="C1537" s="178"/>
      <c r="F1537" s="178"/>
    </row>
    <row r="1538" spans="1:6" s="177" customFormat="1" ht="20.100000000000001" customHeight="1" x14ac:dyDescent="0.25">
      <c r="A1538" s="178"/>
      <c r="C1538" s="178"/>
      <c r="F1538" s="178"/>
    </row>
    <row r="1539" spans="1:6" s="177" customFormat="1" ht="20.100000000000001" customHeight="1" x14ac:dyDescent="0.25">
      <c r="A1539" s="178"/>
      <c r="C1539" s="178"/>
      <c r="F1539" s="178"/>
    </row>
    <row r="1540" spans="1:6" s="177" customFormat="1" ht="20.100000000000001" customHeight="1" x14ac:dyDescent="0.25">
      <c r="A1540" s="178"/>
      <c r="C1540" s="178"/>
      <c r="F1540" s="178"/>
    </row>
    <row r="1541" spans="1:6" s="177" customFormat="1" ht="20.100000000000001" customHeight="1" x14ac:dyDescent="0.25">
      <c r="A1541" s="178"/>
      <c r="C1541" s="178"/>
      <c r="F1541" s="178"/>
    </row>
    <row r="1542" spans="1:6" s="177" customFormat="1" ht="20.100000000000001" customHeight="1" x14ac:dyDescent="0.25">
      <c r="A1542" s="178"/>
      <c r="C1542" s="178"/>
      <c r="F1542" s="178"/>
    </row>
    <row r="1543" spans="1:6" s="177" customFormat="1" ht="20.100000000000001" customHeight="1" x14ac:dyDescent="0.25">
      <c r="A1543" s="178"/>
      <c r="C1543" s="178"/>
      <c r="F1543" s="178"/>
    </row>
    <row r="1544" spans="1:6" s="177" customFormat="1" ht="20.100000000000001" customHeight="1" x14ac:dyDescent="0.25">
      <c r="A1544" s="178"/>
      <c r="C1544" s="178"/>
      <c r="F1544" s="178"/>
    </row>
    <row r="1545" spans="1:6" s="177" customFormat="1" ht="20.100000000000001" customHeight="1" x14ac:dyDescent="0.25">
      <c r="A1545" s="178"/>
      <c r="C1545" s="178"/>
      <c r="F1545" s="178"/>
    </row>
    <row r="1546" spans="1:6" s="177" customFormat="1" ht="20.100000000000001" customHeight="1" x14ac:dyDescent="0.25">
      <c r="A1546" s="178"/>
      <c r="C1546" s="178"/>
      <c r="F1546" s="178"/>
    </row>
    <row r="1547" spans="1:6" s="177" customFormat="1" ht="20.100000000000001" customHeight="1" x14ac:dyDescent="0.25">
      <c r="A1547" s="178"/>
      <c r="C1547" s="178"/>
      <c r="F1547" s="178"/>
    </row>
    <row r="1548" spans="1:6" s="177" customFormat="1" ht="20.100000000000001" customHeight="1" x14ac:dyDescent="0.25">
      <c r="A1548" s="178"/>
      <c r="C1548" s="178"/>
      <c r="F1548" s="178"/>
    </row>
    <row r="1549" spans="1:6" s="177" customFormat="1" ht="20.100000000000001" customHeight="1" x14ac:dyDescent="0.25">
      <c r="A1549" s="178"/>
      <c r="C1549" s="178"/>
      <c r="F1549" s="178"/>
    </row>
    <row r="1550" spans="1:6" s="177" customFormat="1" ht="20.100000000000001" customHeight="1" x14ac:dyDescent="0.25">
      <c r="A1550" s="178"/>
      <c r="C1550" s="178"/>
      <c r="F1550" s="178"/>
    </row>
    <row r="1551" spans="1:6" s="177" customFormat="1" ht="20.100000000000001" customHeight="1" x14ac:dyDescent="0.25">
      <c r="A1551" s="178"/>
      <c r="C1551" s="178"/>
      <c r="F1551" s="178"/>
    </row>
    <row r="1552" spans="1:6" s="177" customFormat="1" ht="20.100000000000001" customHeight="1" x14ac:dyDescent="0.25">
      <c r="A1552" s="178"/>
      <c r="C1552" s="178"/>
      <c r="F1552" s="178"/>
    </row>
    <row r="1553" spans="1:6" s="177" customFormat="1" ht="20.100000000000001" customHeight="1" x14ac:dyDescent="0.25">
      <c r="A1553" s="178"/>
      <c r="C1553" s="178"/>
      <c r="F1553" s="178"/>
    </row>
    <row r="1554" spans="1:6" s="177" customFormat="1" ht="20.100000000000001" customHeight="1" x14ac:dyDescent="0.25">
      <c r="A1554" s="178"/>
      <c r="C1554" s="178"/>
      <c r="F1554" s="178"/>
    </row>
    <row r="1555" spans="1:6" s="177" customFormat="1" ht="20.100000000000001" customHeight="1" x14ac:dyDescent="0.25">
      <c r="A1555" s="178"/>
      <c r="C1555" s="178"/>
      <c r="F1555" s="178"/>
    </row>
    <row r="1556" spans="1:6" s="177" customFormat="1" ht="20.100000000000001" customHeight="1" x14ac:dyDescent="0.25">
      <c r="A1556" s="178"/>
      <c r="C1556" s="178"/>
      <c r="F1556" s="178"/>
    </row>
    <row r="1557" spans="1:6" s="177" customFormat="1" ht="20.100000000000001" customHeight="1" x14ac:dyDescent="0.25">
      <c r="A1557" s="178"/>
      <c r="C1557" s="178"/>
      <c r="F1557" s="178"/>
    </row>
    <row r="1558" spans="1:6" s="177" customFormat="1" ht="20.100000000000001" customHeight="1" x14ac:dyDescent="0.25">
      <c r="A1558" s="178"/>
      <c r="C1558" s="178"/>
      <c r="F1558" s="178"/>
    </row>
    <row r="1559" spans="1:6" s="177" customFormat="1" ht="20.100000000000001" customHeight="1" x14ac:dyDescent="0.25">
      <c r="A1559" s="178"/>
      <c r="C1559" s="178"/>
      <c r="F1559" s="178"/>
    </row>
    <row r="1560" spans="1:6" s="177" customFormat="1" ht="20.100000000000001" customHeight="1" x14ac:dyDescent="0.25">
      <c r="A1560" s="178"/>
      <c r="C1560" s="178"/>
      <c r="F1560" s="178"/>
    </row>
    <row r="1561" spans="1:6" s="177" customFormat="1" ht="20.100000000000001" customHeight="1" x14ac:dyDescent="0.25">
      <c r="A1561" s="178"/>
      <c r="C1561" s="178"/>
      <c r="F1561" s="178"/>
    </row>
    <row r="1562" spans="1:6" s="177" customFormat="1" ht="20.100000000000001" customHeight="1" x14ac:dyDescent="0.25">
      <c r="A1562" s="178"/>
      <c r="C1562" s="178"/>
      <c r="F1562" s="178"/>
    </row>
    <row r="1563" spans="1:6" s="177" customFormat="1" ht="20.100000000000001" customHeight="1" x14ac:dyDescent="0.25">
      <c r="A1563" s="178"/>
      <c r="C1563" s="178"/>
      <c r="F1563" s="178"/>
    </row>
    <row r="1564" spans="1:6" s="177" customFormat="1" ht="20.100000000000001" customHeight="1" x14ac:dyDescent="0.25">
      <c r="A1564" s="178"/>
      <c r="C1564" s="178"/>
      <c r="F1564" s="178"/>
    </row>
    <row r="1565" spans="1:6" s="177" customFormat="1" ht="20.100000000000001" customHeight="1" x14ac:dyDescent="0.25">
      <c r="A1565" s="178"/>
      <c r="C1565" s="178"/>
      <c r="F1565" s="178"/>
    </row>
    <row r="1566" spans="1:6" s="177" customFormat="1" ht="20.100000000000001" customHeight="1" x14ac:dyDescent="0.25">
      <c r="A1566" s="178"/>
      <c r="C1566" s="178"/>
      <c r="F1566" s="178"/>
    </row>
    <row r="1567" spans="1:6" s="177" customFormat="1" ht="20.100000000000001" customHeight="1" x14ac:dyDescent="0.25">
      <c r="A1567" s="178"/>
      <c r="C1567" s="178"/>
      <c r="F1567" s="178"/>
    </row>
    <row r="1568" spans="1:6" s="177" customFormat="1" ht="20.100000000000001" customHeight="1" x14ac:dyDescent="0.25">
      <c r="A1568" s="178"/>
      <c r="C1568" s="178"/>
      <c r="F1568" s="178"/>
    </row>
    <row r="1569" spans="1:6" s="177" customFormat="1" ht="20.100000000000001" customHeight="1" x14ac:dyDescent="0.25">
      <c r="A1569" s="178"/>
      <c r="C1569" s="178"/>
      <c r="F1569" s="178"/>
    </row>
    <row r="1570" spans="1:6" s="177" customFormat="1" ht="20.100000000000001" customHeight="1" x14ac:dyDescent="0.25">
      <c r="A1570" s="178"/>
      <c r="C1570" s="178"/>
      <c r="F1570" s="178"/>
    </row>
    <row r="1571" spans="1:6" s="177" customFormat="1" ht="20.100000000000001" customHeight="1" x14ac:dyDescent="0.25">
      <c r="A1571" s="178"/>
      <c r="C1571" s="178"/>
      <c r="F1571" s="178"/>
    </row>
    <row r="1572" spans="1:6" s="177" customFormat="1" ht="20.100000000000001" customHeight="1" x14ac:dyDescent="0.25">
      <c r="A1572" s="178"/>
      <c r="C1572" s="178"/>
      <c r="F1572" s="178"/>
    </row>
    <row r="1573" spans="1:6" s="177" customFormat="1" ht="20.100000000000001" customHeight="1" x14ac:dyDescent="0.25">
      <c r="A1573" s="178"/>
      <c r="C1573" s="178"/>
      <c r="F1573" s="178"/>
    </row>
    <row r="1574" spans="1:6" s="177" customFormat="1" ht="20.100000000000001" customHeight="1" x14ac:dyDescent="0.25">
      <c r="A1574" s="178"/>
      <c r="C1574" s="178"/>
      <c r="F1574" s="178"/>
    </row>
    <row r="1575" spans="1:6" s="177" customFormat="1" ht="20.100000000000001" customHeight="1" x14ac:dyDescent="0.25">
      <c r="A1575" s="178"/>
      <c r="C1575" s="178"/>
      <c r="F1575" s="178"/>
    </row>
    <row r="1576" spans="1:6" s="177" customFormat="1" ht="20.100000000000001" customHeight="1" x14ac:dyDescent="0.25">
      <c r="A1576" s="178"/>
      <c r="C1576" s="178"/>
      <c r="F1576" s="178"/>
    </row>
    <row r="1577" spans="1:6" s="177" customFormat="1" ht="20.100000000000001" customHeight="1" x14ac:dyDescent="0.25">
      <c r="A1577" s="178"/>
      <c r="C1577" s="178"/>
      <c r="F1577" s="178"/>
    </row>
    <row r="1578" spans="1:6" s="177" customFormat="1" ht="20.100000000000001" customHeight="1" x14ac:dyDescent="0.25">
      <c r="A1578" s="178"/>
      <c r="C1578" s="178"/>
      <c r="F1578" s="178"/>
    </row>
    <row r="1579" spans="1:6" s="177" customFormat="1" ht="20.100000000000001" customHeight="1" x14ac:dyDescent="0.25">
      <c r="A1579" s="178"/>
      <c r="C1579" s="178"/>
      <c r="F1579" s="178"/>
    </row>
    <row r="1580" spans="1:6" s="177" customFormat="1" ht="20.100000000000001" customHeight="1" x14ac:dyDescent="0.25">
      <c r="A1580" s="178"/>
      <c r="C1580" s="178"/>
      <c r="F1580" s="178"/>
    </row>
    <row r="1581" spans="1:6" s="177" customFormat="1" ht="20.100000000000001" customHeight="1" x14ac:dyDescent="0.25">
      <c r="A1581" s="178"/>
      <c r="C1581" s="178"/>
      <c r="F1581" s="178"/>
    </row>
    <row r="1582" spans="1:6" s="177" customFormat="1" ht="20.100000000000001" customHeight="1" x14ac:dyDescent="0.25">
      <c r="A1582" s="178"/>
      <c r="C1582" s="178"/>
      <c r="F1582" s="178"/>
    </row>
    <row r="1583" spans="1:6" s="177" customFormat="1" ht="20.100000000000001" customHeight="1" x14ac:dyDescent="0.25">
      <c r="A1583" s="178"/>
      <c r="C1583" s="178"/>
      <c r="F1583" s="178"/>
    </row>
    <row r="1584" spans="1:6" s="177" customFormat="1" ht="20.100000000000001" customHeight="1" x14ac:dyDescent="0.25">
      <c r="A1584" s="178"/>
      <c r="C1584" s="178"/>
      <c r="F1584" s="178"/>
    </row>
    <row r="1585" spans="1:6" s="177" customFormat="1" ht="20.100000000000001" customHeight="1" x14ac:dyDescent="0.25">
      <c r="A1585" s="178"/>
      <c r="C1585" s="178"/>
      <c r="F1585" s="178"/>
    </row>
    <row r="1586" spans="1:6" s="177" customFormat="1" ht="20.100000000000001" customHeight="1" x14ac:dyDescent="0.25">
      <c r="A1586" s="178"/>
      <c r="C1586" s="178"/>
      <c r="F1586" s="178"/>
    </row>
    <row r="1587" spans="1:6" s="177" customFormat="1" ht="20.100000000000001" customHeight="1" x14ac:dyDescent="0.25">
      <c r="A1587" s="178"/>
      <c r="C1587" s="178"/>
      <c r="F1587" s="178"/>
    </row>
    <row r="1588" spans="1:6" s="177" customFormat="1" ht="20.100000000000001" customHeight="1" x14ac:dyDescent="0.25">
      <c r="A1588" s="178"/>
      <c r="C1588" s="178"/>
      <c r="F1588" s="178"/>
    </row>
    <row r="1589" spans="1:6" s="177" customFormat="1" ht="20.100000000000001" customHeight="1" x14ac:dyDescent="0.25">
      <c r="A1589" s="178"/>
      <c r="C1589" s="178"/>
      <c r="F1589" s="178"/>
    </row>
    <row r="1590" spans="1:6" s="177" customFormat="1" ht="20.100000000000001" customHeight="1" x14ac:dyDescent="0.25">
      <c r="A1590" s="178"/>
      <c r="C1590" s="178"/>
      <c r="F1590" s="178"/>
    </row>
    <row r="1591" spans="1:6" s="177" customFormat="1" ht="20.100000000000001" customHeight="1" x14ac:dyDescent="0.25">
      <c r="A1591" s="178"/>
      <c r="C1591" s="178"/>
      <c r="F1591" s="178"/>
    </row>
    <row r="1592" spans="1:6" s="177" customFormat="1" ht="20.100000000000001" customHeight="1" x14ac:dyDescent="0.25">
      <c r="A1592" s="178"/>
      <c r="C1592" s="178"/>
      <c r="F1592" s="178"/>
    </row>
    <row r="1593" spans="1:6" s="177" customFormat="1" ht="20.100000000000001" customHeight="1" x14ac:dyDescent="0.25">
      <c r="A1593" s="178"/>
      <c r="C1593" s="178"/>
      <c r="F1593" s="178"/>
    </row>
    <row r="1594" spans="1:6" s="177" customFormat="1" ht="20.100000000000001" customHeight="1" x14ac:dyDescent="0.25">
      <c r="A1594" s="178"/>
      <c r="C1594" s="178"/>
      <c r="F1594" s="178"/>
    </row>
    <row r="1595" spans="1:6" s="177" customFormat="1" ht="20.100000000000001" customHeight="1" x14ac:dyDescent="0.25">
      <c r="A1595" s="178"/>
      <c r="C1595" s="178"/>
      <c r="F1595" s="178"/>
    </row>
    <row r="1596" spans="1:6" s="177" customFormat="1" ht="20.100000000000001" customHeight="1" x14ac:dyDescent="0.25">
      <c r="A1596" s="178"/>
      <c r="C1596" s="178"/>
      <c r="F1596" s="178"/>
    </row>
    <row r="1597" spans="1:6" s="177" customFormat="1" ht="20.100000000000001" customHeight="1" x14ac:dyDescent="0.25">
      <c r="A1597" s="178"/>
      <c r="C1597" s="178"/>
      <c r="F1597" s="178"/>
    </row>
    <row r="1598" spans="1:6" s="177" customFormat="1" ht="20.100000000000001" customHeight="1" x14ac:dyDescent="0.25">
      <c r="A1598" s="178"/>
      <c r="C1598" s="178"/>
      <c r="F1598" s="178"/>
    </row>
    <row r="1599" spans="1:6" s="177" customFormat="1" ht="20.100000000000001" customHeight="1" x14ac:dyDescent="0.25">
      <c r="A1599" s="178"/>
      <c r="C1599" s="178"/>
      <c r="F1599" s="178"/>
    </row>
    <row r="1600" spans="1:6" s="177" customFormat="1" ht="20.100000000000001" customHeight="1" x14ac:dyDescent="0.25">
      <c r="A1600" s="178"/>
      <c r="C1600" s="178"/>
      <c r="F1600" s="178"/>
    </row>
    <row r="1601" spans="1:6" s="177" customFormat="1" ht="20.100000000000001" customHeight="1" x14ac:dyDescent="0.25">
      <c r="A1601" s="178"/>
      <c r="C1601" s="178"/>
      <c r="F1601" s="178"/>
    </row>
    <row r="1602" spans="1:6" s="177" customFormat="1" ht="20.100000000000001" customHeight="1" x14ac:dyDescent="0.25">
      <c r="A1602" s="178"/>
      <c r="C1602" s="178"/>
      <c r="F1602" s="178"/>
    </row>
    <row r="1603" spans="1:6" s="177" customFormat="1" ht="20.100000000000001" customHeight="1" x14ac:dyDescent="0.25">
      <c r="A1603" s="178"/>
      <c r="C1603" s="178"/>
      <c r="F1603" s="178"/>
    </row>
    <row r="1604" spans="1:6" s="177" customFormat="1" ht="20.100000000000001" customHeight="1" x14ac:dyDescent="0.25">
      <c r="A1604" s="178"/>
      <c r="C1604" s="178"/>
      <c r="F1604" s="178"/>
    </row>
    <row r="1605" spans="1:6" s="177" customFormat="1" ht="20.100000000000001" customHeight="1" x14ac:dyDescent="0.25">
      <c r="A1605" s="178"/>
      <c r="C1605" s="178"/>
      <c r="F1605" s="178"/>
    </row>
    <row r="1606" spans="1:6" s="177" customFormat="1" ht="20.100000000000001" customHeight="1" x14ac:dyDescent="0.25">
      <c r="A1606" s="178"/>
      <c r="C1606" s="178"/>
      <c r="F1606" s="178"/>
    </row>
  </sheetData>
  <sheetProtection algorithmName="SHA-512" hashValue="ZX+Inhf8woBHuZdfzMPcXQjVH+Mct+z7s9u2MWau1LLKKkKLJpp5Lt8h9NNXZ72ZwqXYV864njTYJhEFO2qmjw==" saltValue="6oWa+m3nzVJcFSlXnpFkmQ==" spinCount="100000" sheet="1" formatCells="0" formatColumns="0" formatRows="0" sort="0" autoFilter="0" pivotTables="0"/>
  <mergeCells count="1">
    <mergeCell ref="A1:E1"/>
  </mergeCells>
  <conditionalFormatting sqref="I3:I10">
    <cfRule type="cellIs" dxfId="3" priority="1" operator="equal">
      <formula>"Bom"</formula>
    </cfRule>
    <cfRule type="cellIs" dxfId="2" priority="2" operator="equal">
      <formula>"Excepcional"</formula>
    </cfRule>
    <cfRule type="cellIs" dxfId="1" priority="3" operator="equal">
      <formula>"Ótimo"</formula>
    </cfRule>
    <cfRule type="cellIs" dxfId="0" priority="4" operator="equal">
      <formula>"Excelente"</formula>
    </cfRule>
  </conditionalFormatting>
  <hyperlinks>
    <hyperlink ref="D3" r:id="rId1" xr:uid="{00000000-0004-0000-0200-000000000000}"/>
    <hyperlink ref="D9" r:id="rId2" xr:uid="{F4459866-CEFC-41B1-B7A0-E4B8B4A88B3D}"/>
  </hyperlinks>
  <pageMargins left="0.511811024" right="0.511811024" top="0.78740157499999996" bottom="0.78740157499999996" header="0.31496062000000002" footer="0.31496062000000002"/>
  <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3177DC1-F880-46F0-BADB-450D39B2C072}">
          <x14:formula1>
            <xm:f>Pgto!$F$6:$F$17</xm:f>
          </x14:formula1>
          <xm:sqref>I3:I10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B074D-28E6-46C6-A646-94A9B0E9EFC2}">
  <dimension ref="A1:BQ185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12" sqref="G12"/>
    </sheetView>
  </sheetViews>
  <sheetFormatPr defaultRowHeight="15" x14ac:dyDescent="0.25"/>
  <cols>
    <col min="1" max="1" width="18" style="27" customWidth="1"/>
    <col min="2" max="2" width="30.140625" style="12" customWidth="1"/>
    <col min="3" max="3" width="17" style="17" bestFit="1" customWidth="1"/>
    <col min="4" max="4" width="10.7109375" style="9" customWidth="1"/>
    <col min="5" max="5" width="10.7109375" style="14" customWidth="1"/>
    <col min="6" max="6" width="4" style="8" customWidth="1"/>
    <col min="7" max="7" width="11.42578125" style="10" customWidth="1"/>
    <col min="8" max="15" width="9.28515625" style="10" bestFit="1" customWidth="1"/>
    <col min="16" max="66" width="9.5703125" style="10" bestFit="1" customWidth="1"/>
    <col min="67" max="69" width="74.42578125" style="4" customWidth="1"/>
  </cols>
  <sheetData>
    <row r="1" spans="1:66" x14ac:dyDescent="0.25">
      <c r="A1" s="32"/>
      <c r="B1" s="33"/>
      <c r="C1" s="34"/>
      <c r="D1" s="35"/>
      <c r="E1" s="36"/>
      <c r="F1" s="37"/>
    </row>
    <row r="2" spans="1:66" x14ac:dyDescent="0.25">
      <c r="A2" s="32"/>
      <c r="B2" s="33"/>
      <c r="C2" s="34"/>
      <c r="D2" s="35"/>
      <c r="E2" s="36"/>
      <c r="F2" s="37"/>
    </row>
    <row r="3" spans="1:66" ht="21" customHeight="1" x14ac:dyDescent="0.25">
      <c r="A3" s="26" t="s">
        <v>70</v>
      </c>
      <c r="B3" s="19" t="s">
        <v>69</v>
      </c>
      <c r="C3" s="21"/>
      <c r="D3" s="22"/>
      <c r="E3" s="22"/>
      <c r="F3" s="23"/>
    </row>
    <row r="4" spans="1:66" ht="32.25" customHeight="1" x14ac:dyDescent="0.25">
      <c r="A4" s="20" t="s">
        <v>16</v>
      </c>
      <c r="B4" s="15" t="s">
        <v>26</v>
      </c>
      <c r="C4" s="16" t="s">
        <v>72</v>
      </c>
      <c r="D4" s="38" t="s">
        <v>61</v>
      </c>
      <c r="E4" s="39" t="s">
        <v>63</v>
      </c>
      <c r="F4" s="13"/>
      <c r="G4" s="11">
        <v>1</v>
      </c>
      <c r="H4" s="11">
        <v>2</v>
      </c>
      <c r="I4" s="11">
        <v>3</v>
      </c>
      <c r="J4" s="11">
        <v>4</v>
      </c>
      <c r="K4" s="11">
        <v>5</v>
      </c>
      <c r="L4" s="11">
        <v>6</v>
      </c>
      <c r="M4" s="11">
        <v>7</v>
      </c>
      <c r="N4" s="11">
        <v>8</v>
      </c>
      <c r="O4" s="11">
        <v>9</v>
      </c>
      <c r="P4" s="11">
        <v>10</v>
      </c>
      <c r="Q4" s="11">
        <v>11</v>
      </c>
      <c r="R4" s="11">
        <v>12</v>
      </c>
      <c r="S4" s="11">
        <v>13</v>
      </c>
      <c r="T4" s="11">
        <v>14</v>
      </c>
      <c r="U4" s="11">
        <v>15</v>
      </c>
      <c r="V4" s="11">
        <v>16</v>
      </c>
      <c r="W4" s="11">
        <v>17</v>
      </c>
      <c r="X4" s="11">
        <v>18</v>
      </c>
      <c r="Y4" s="11">
        <v>19</v>
      </c>
      <c r="Z4" s="11">
        <v>20</v>
      </c>
      <c r="AA4" s="11">
        <v>21</v>
      </c>
      <c r="AB4" s="11">
        <v>22</v>
      </c>
      <c r="AC4" s="11">
        <v>23</v>
      </c>
      <c r="AD4" s="11">
        <v>24</v>
      </c>
      <c r="AE4" s="11">
        <v>25</v>
      </c>
      <c r="AF4" s="11">
        <v>26</v>
      </c>
      <c r="AG4" s="11">
        <v>27</v>
      </c>
      <c r="AH4" s="11">
        <v>28</v>
      </c>
      <c r="AI4" s="11">
        <v>29</v>
      </c>
      <c r="AJ4" s="11">
        <v>30</v>
      </c>
      <c r="AK4" s="11">
        <v>31</v>
      </c>
      <c r="AL4" s="11">
        <v>32</v>
      </c>
      <c r="AM4" s="11">
        <v>33</v>
      </c>
      <c r="AN4" s="11">
        <v>34</v>
      </c>
      <c r="AO4" s="11">
        <v>35</v>
      </c>
      <c r="AP4" s="11">
        <v>36</v>
      </c>
      <c r="AQ4" s="11">
        <v>37</v>
      </c>
      <c r="AR4" s="11">
        <v>38</v>
      </c>
      <c r="AS4" s="11">
        <v>39</v>
      </c>
      <c r="AT4" s="11">
        <v>40</v>
      </c>
      <c r="AU4" s="11">
        <v>41</v>
      </c>
      <c r="AV4" s="11">
        <v>42</v>
      </c>
      <c r="AW4" s="11">
        <v>43</v>
      </c>
      <c r="AX4" s="11">
        <v>44</v>
      </c>
      <c r="AY4" s="11">
        <v>45</v>
      </c>
      <c r="AZ4" s="11">
        <v>46</v>
      </c>
      <c r="BA4" s="11">
        <v>47</v>
      </c>
      <c r="BB4" s="11">
        <v>48</v>
      </c>
      <c r="BC4" s="11">
        <v>49</v>
      </c>
      <c r="BD4" s="11">
        <v>50</v>
      </c>
      <c r="BE4" s="11">
        <v>51</v>
      </c>
      <c r="BF4" s="11">
        <v>52</v>
      </c>
      <c r="BG4" s="11">
        <v>53</v>
      </c>
      <c r="BH4" s="11">
        <v>54</v>
      </c>
      <c r="BI4" s="11">
        <v>55</v>
      </c>
      <c r="BJ4" s="11">
        <v>56</v>
      </c>
      <c r="BK4" s="11">
        <v>57</v>
      </c>
      <c r="BL4" s="11">
        <v>58</v>
      </c>
      <c r="BM4" s="11">
        <v>59</v>
      </c>
      <c r="BN4" s="11">
        <v>60</v>
      </c>
    </row>
    <row r="5" spans="1:66" x14ac:dyDescent="0.25">
      <c r="A5" s="28">
        <f>IF(ControleDeCompras!A4&gt;=1,ControleDeCompras!A4,"")</f>
        <v>44023</v>
      </c>
      <c r="B5" s="29" t="str">
        <f>IF(ControleDeCompras!A4&lt;&gt;"",ControleDeCompras!B4,"")</f>
        <v>Zemaria da Silva - Teste</v>
      </c>
      <c r="C5" s="18">
        <f>IF(ControleDeCompras!K4&gt;=0.001,ControleDeCompras!K4,"")</f>
        <v>60</v>
      </c>
      <c r="D5" s="30">
        <f>IF(ControleDeCompras!I4&gt;=1,COUNT(G5:BN5),"")</f>
        <v>2</v>
      </c>
      <c r="E5" s="31">
        <f>IF(ControleDeCompras!I4&gt;=1,SUM(ControleDeCompras!I4-D5),"")</f>
        <v>3</v>
      </c>
      <c r="F5" s="214"/>
      <c r="G5" s="215">
        <v>20</v>
      </c>
      <c r="H5" s="215">
        <v>10</v>
      </c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</row>
    <row r="6" spans="1:66" x14ac:dyDescent="0.25">
      <c r="A6" s="28">
        <f>IF(ControleDeCompras!A5&gt;=1,ControleDeCompras!A5,"")</f>
        <v>44032</v>
      </c>
      <c r="B6" s="29" t="str">
        <f>IF(ControleDeCompras!A5&lt;&gt;"",ControleDeCompras!B5,"")</f>
        <v>Zeferina Judite Santos - Teste</v>
      </c>
      <c r="C6" s="18" t="str">
        <f>IF(ControleDeCompras!K5&gt;=0.001,ControleDeCompras!K5,"")</f>
        <v/>
      </c>
      <c r="D6" s="30" t="str">
        <f>IF(ControleDeCompras!I5&gt;=1,COUNT(G6:BN6),"")</f>
        <v/>
      </c>
      <c r="E6" s="31" t="str">
        <f>IF(ControleDeCompras!I5&gt;=1,SUM(ControleDeCompras!I5-D6),"")</f>
        <v/>
      </c>
      <c r="F6" s="214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</row>
    <row r="7" spans="1:66" x14ac:dyDescent="0.25">
      <c r="A7" s="28">
        <f>IF(ControleDeCompras!A6&gt;=1,ControleDeCompras!A6,"")</f>
        <v>44032</v>
      </c>
      <c r="B7" s="29" t="str">
        <f>IF(ControleDeCompras!A6&lt;&gt;"",ControleDeCompras!B6,"")</f>
        <v>Zemaria da Silva - Teste</v>
      </c>
      <c r="C7" s="18">
        <f>IF(ControleDeCompras!K6&gt;=0.001,ControleDeCompras!K6,"")</f>
        <v>40.5</v>
      </c>
      <c r="D7" s="30">
        <f>IF(ControleDeCompras!I6&gt;=1,COUNT(G7:BN7),"")</f>
        <v>1</v>
      </c>
      <c r="E7" s="31">
        <f>IF(ControleDeCompras!I6&gt;=1,SUM(ControleDeCompras!I6-D7),"")</f>
        <v>3</v>
      </c>
      <c r="F7" s="214"/>
      <c r="G7" s="215">
        <v>27</v>
      </c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</row>
    <row r="8" spans="1:66" x14ac:dyDescent="0.25">
      <c r="A8" s="28" t="str">
        <f>IF(ControleDeCompras!A7&gt;=1,ControleDeCompras!A7,"")</f>
        <v/>
      </c>
      <c r="B8" s="29" t="str">
        <f>IF(ControleDeCompras!A7&lt;&gt;"",ControleDeCompras!B7,"")</f>
        <v/>
      </c>
      <c r="C8" s="18" t="str">
        <f>IF(ControleDeCompras!K7&gt;=0.001,ControleDeCompras!K7,"")</f>
        <v/>
      </c>
      <c r="D8" s="30" t="str">
        <f>IF(ControleDeCompras!I7&gt;=1,COUNT(G8:BN8),"")</f>
        <v/>
      </c>
      <c r="E8" s="31" t="str">
        <f>IF(ControleDeCompras!I7&gt;=1,SUM(ControleDeCompras!I7-D8),"")</f>
        <v/>
      </c>
      <c r="F8" s="214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  <c r="BI8" s="215"/>
      <c r="BJ8" s="215"/>
      <c r="BK8" s="215"/>
      <c r="BL8" s="215"/>
      <c r="BM8" s="215"/>
      <c r="BN8" s="215"/>
    </row>
    <row r="9" spans="1:66" x14ac:dyDescent="0.25">
      <c r="A9" s="28" t="str">
        <f>IF(ControleDeCompras!A8&gt;=1,ControleDeCompras!A8,"")</f>
        <v/>
      </c>
      <c r="B9" s="29" t="str">
        <f>IF(ControleDeCompras!A8&lt;&gt;"",ControleDeCompras!B8,"")</f>
        <v/>
      </c>
      <c r="C9" s="18" t="str">
        <f>IF(ControleDeCompras!K8&gt;=0.001,ControleDeCompras!K8,"")</f>
        <v/>
      </c>
      <c r="D9" s="30" t="str">
        <f>IF(ControleDeCompras!I8&gt;=1,COUNT(G9:BN9),"")</f>
        <v/>
      </c>
      <c r="E9" s="31" t="str">
        <f>IF(ControleDeCompras!I8&gt;=1,SUM(ControleDeCompras!I8-D9),"")</f>
        <v/>
      </c>
      <c r="F9" s="214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  <c r="BI9" s="215"/>
      <c r="BJ9" s="215"/>
      <c r="BK9" s="215"/>
      <c r="BL9" s="215"/>
      <c r="BM9" s="215"/>
      <c r="BN9" s="215"/>
    </row>
    <row r="10" spans="1:66" x14ac:dyDescent="0.25">
      <c r="A10" s="28" t="str">
        <f>IF(ControleDeCompras!A9&gt;=1,ControleDeCompras!A9,"")</f>
        <v/>
      </c>
      <c r="B10" s="29" t="str">
        <f>IF(ControleDeCompras!A9&lt;&gt;"",ControleDeCompras!B9,"")</f>
        <v/>
      </c>
      <c r="C10" s="18" t="str">
        <f>IF(ControleDeCompras!K9&gt;=0.001,ControleDeCompras!K9,"")</f>
        <v/>
      </c>
      <c r="D10" s="30" t="str">
        <f>IF(ControleDeCompras!I9&gt;=1,COUNT(G10:BN10),"")</f>
        <v/>
      </c>
      <c r="E10" s="31" t="str">
        <f>IF(ControleDeCompras!I9&gt;=1,SUM(ControleDeCompras!I9-D10),"")</f>
        <v/>
      </c>
      <c r="F10" s="214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5"/>
      <c r="BK10" s="215"/>
      <c r="BL10" s="215"/>
      <c r="BM10" s="215"/>
      <c r="BN10" s="215"/>
    </row>
    <row r="11" spans="1:66" x14ac:dyDescent="0.25">
      <c r="A11" s="28" t="str">
        <f>IF(ControleDeCompras!A10&gt;=1,ControleDeCompras!A10,"")</f>
        <v/>
      </c>
      <c r="B11" s="29" t="str">
        <f>IF(ControleDeCompras!A10&lt;&gt;"",ControleDeCompras!B10,"")</f>
        <v/>
      </c>
      <c r="C11" s="18" t="str">
        <f>IF(ControleDeCompras!K10&gt;=0.001,ControleDeCompras!K10,"")</f>
        <v/>
      </c>
      <c r="D11" s="30" t="str">
        <f>IF(ControleDeCompras!I10&gt;=1,COUNT(G11:BN11),"")</f>
        <v/>
      </c>
      <c r="E11" s="31" t="str">
        <f>IF(ControleDeCompras!I10&gt;=1,SUM(ControleDeCompras!I10-D11),"")</f>
        <v/>
      </c>
      <c r="F11" s="214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  <c r="BI11" s="215"/>
      <c r="BJ11" s="215"/>
      <c r="BK11" s="215"/>
      <c r="BL11" s="215"/>
      <c r="BM11" s="215"/>
      <c r="BN11" s="215"/>
    </row>
    <row r="12" spans="1:66" x14ac:dyDescent="0.25">
      <c r="A12" s="28" t="str">
        <f>IF(ControleDeCompras!A11&gt;=1,ControleDeCompras!A11,"")</f>
        <v/>
      </c>
      <c r="B12" s="29" t="str">
        <f>IF(ControleDeCompras!A11&lt;&gt;"",ControleDeCompras!B11,"")</f>
        <v/>
      </c>
      <c r="C12" s="18" t="str">
        <f>IF(ControleDeCompras!K11&gt;=0.001,ControleDeCompras!K11,"")</f>
        <v/>
      </c>
      <c r="D12" s="30" t="str">
        <f>IF(ControleDeCompras!I11&gt;=1,COUNT(G12:BN12),"")</f>
        <v/>
      </c>
      <c r="E12" s="31" t="str">
        <f>IF(ControleDeCompras!I11&gt;=1,SUM(ControleDeCompras!I11-D12),"")</f>
        <v/>
      </c>
      <c r="F12" s="214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5"/>
      <c r="BK12" s="215"/>
      <c r="BL12" s="215"/>
      <c r="BM12" s="215"/>
      <c r="BN12" s="215"/>
    </row>
    <row r="13" spans="1:66" ht="23.25" x14ac:dyDescent="0.35">
      <c r="A13" s="198" t="s">
        <v>116</v>
      </c>
      <c r="B13" s="198"/>
      <c r="C13" s="199"/>
      <c r="D13" s="198"/>
      <c r="E13" s="198"/>
    </row>
    <row r="14" spans="1:66" ht="23.25" x14ac:dyDescent="0.25">
      <c r="A14" s="194" t="s">
        <v>114</v>
      </c>
      <c r="B14" s="194"/>
      <c r="C14" s="194"/>
      <c r="D14" s="194"/>
      <c r="E14" s="194"/>
    </row>
    <row r="15" spans="1:66" ht="23.25" x14ac:dyDescent="0.35">
      <c r="A15" s="195"/>
      <c r="B15" s="212" t="s">
        <v>113</v>
      </c>
      <c r="C15" s="208"/>
      <c r="D15" s="196"/>
      <c r="E15" s="197"/>
    </row>
    <row r="16" spans="1:66" s="207" customFormat="1" x14ac:dyDescent="0.25">
      <c r="A16" s="200"/>
      <c r="B16" s="201"/>
      <c r="C16" s="202"/>
      <c r="D16" s="203"/>
      <c r="E16" s="204"/>
      <c r="F16" s="205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  <c r="BI16" s="206"/>
      <c r="BJ16" s="206"/>
      <c r="BK16" s="206"/>
      <c r="BL16" s="206"/>
      <c r="BM16" s="206"/>
      <c r="BN16" s="206"/>
    </row>
    <row r="17" spans="1:66" s="207" customFormat="1" x14ac:dyDescent="0.25">
      <c r="A17" s="200"/>
      <c r="B17" s="201"/>
      <c r="C17" s="202"/>
      <c r="D17" s="203"/>
      <c r="E17" s="204"/>
      <c r="F17" s="205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6"/>
      <c r="W17" s="206"/>
      <c r="X17" s="206"/>
      <c r="Y17" s="206"/>
      <c r="Z17" s="206"/>
      <c r="AA17" s="206"/>
      <c r="AB17" s="206"/>
      <c r="AC17" s="206"/>
      <c r="AD17" s="206"/>
      <c r="AE17" s="206"/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  <c r="BI17" s="206"/>
      <c r="BJ17" s="206"/>
      <c r="BK17" s="206"/>
      <c r="BL17" s="206"/>
      <c r="BM17" s="206"/>
      <c r="BN17" s="206"/>
    </row>
    <row r="18" spans="1:66" s="207" customFormat="1" x14ac:dyDescent="0.25">
      <c r="A18" s="200"/>
      <c r="B18" s="201"/>
      <c r="C18" s="202"/>
      <c r="D18" s="203"/>
      <c r="E18" s="204"/>
      <c r="F18" s="205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  <c r="BI18" s="206"/>
      <c r="BJ18" s="206"/>
      <c r="BK18" s="206"/>
      <c r="BL18" s="206"/>
      <c r="BM18" s="206"/>
      <c r="BN18" s="206"/>
    </row>
    <row r="19" spans="1:66" s="207" customFormat="1" x14ac:dyDescent="0.25">
      <c r="A19" s="200"/>
      <c r="B19" s="201"/>
      <c r="C19" s="202"/>
      <c r="D19" s="203"/>
      <c r="E19" s="204"/>
      <c r="F19" s="205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6"/>
      <c r="AB19" s="206"/>
      <c r="AC19" s="206"/>
      <c r="AD19" s="206"/>
      <c r="AE19" s="206"/>
      <c r="AF19" s="206"/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  <c r="BI19" s="206"/>
      <c r="BJ19" s="206"/>
      <c r="BK19" s="206"/>
      <c r="BL19" s="206"/>
      <c r="BM19" s="206"/>
      <c r="BN19" s="206"/>
    </row>
    <row r="20" spans="1:66" s="207" customFormat="1" x14ac:dyDescent="0.25">
      <c r="A20" s="200"/>
      <c r="B20" s="201"/>
      <c r="C20" s="202"/>
      <c r="D20" s="203"/>
      <c r="E20" s="204"/>
      <c r="F20" s="205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6"/>
      <c r="V20" s="206"/>
      <c r="W20" s="206"/>
      <c r="X20" s="206"/>
      <c r="Y20" s="206"/>
      <c r="Z20" s="206"/>
      <c r="AA20" s="206"/>
      <c r="AB20" s="206"/>
      <c r="AC20" s="206"/>
      <c r="AD20" s="206"/>
      <c r="AE20" s="206"/>
      <c r="AF20" s="206"/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  <c r="BI20" s="206"/>
      <c r="BJ20" s="206"/>
      <c r="BK20" s="206"/>
      <c r="BL20" s="206"/>
      <c r="BM20" s="206"/>
      <c r="BN20" s="206"/>
    </row>
    <row r="21" spans="1:66" s="207" customFormat="1" x14ac:dyDescent="0.25">
      <c r="A21" s="200"/>
      <c r="B21" s="201"/>
      <c r="C21" s="202"/>
      <c r="D21" s="203"/>
      <c r="E21" s="204"/>
      <c r="F21" s="205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  <c r="BI21" s="206"/>
      <c r="BJ21" s="206"/>
      <c r="BK21" s="206"/>
      <c r="BL21" s="206"/>
      <c r="BM21" s="206"/>
      <c r="BN21" s="206"/>
    </row>
    <row r="22" spans="1:66" s="207" customFormat="1" x14ac:dyDescent="0.25">
      <c r="A22" s="200"/>
      <c r="B22" s="201"/>
      <c r="C22" s="202"/>
      <c r="D22" s="203"/>
      <c r="E22" s="204"/>
      <c r="F22" s="205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  <c r="BI22" s="206"/>
      <c r="BJ22" s="206"/>
      <c r="BK22" s="206"/>
      <c r="BL22" s="206"/>
      <c r="BM22" s="206"/>
      <c r="BN22" s="206"/>
    </row>
    <row r="23" spans="1:66" s="207" customFormat="1" x14ac:dyDescent="0.25">
      <c r="A23" s="200"/>
      <c r="B23" s="201"/>
      <c r="C23" s="202"/>
      <c r="D23" s="203"/>
      <c r="E23" s="204"/>
      <c r="F23" s="205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  <c r="BI23" s="206"/>
      <c r="BJ23" s="206"/>
      <c r="BK23" s="206"/>
      <c r="BL23" s="206"/>
      <c r="BM23" s="206"/>
      <c r="BN23" s="206"/>
    </row>
    <row r="24" spans="1:66" s="207" customFormat="1" x14ac:dyDescent="0.25">
      <c r="A24" s="200"/>
      <c r="B24" s="201"/>
      <c r="C24" s="202"/>
      <c r="D24" s="203"/>
      <c r="E24" s="204"/>
      <c r="F24" s="205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206"/>
      <c r="Z24" s="206"/>
      <c r="AA24" s="206"/>
      <c r="AB24" s="206"/>
      <c r="AC24" s="206"/>
      <c r="AD24" s="206"/>
      <c r="AE24" s="206"/>
      <c r="AF24" s="206"/>
      <c r="AG24" s="206"/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  <c r="BI24" s="206"/>
      <c r="BJ24" s="206"/>
      <c r="BK24" s="206"/>
      <c r="BL24" s="206"/>
      <c r="BM24" s="206"/>
      <c r="BN24" s="206"/>
    </row>
    <row r="25" spans="1:66" s="207" customFormat="1" x14ac:dyDescent="0.25">
      <c r="A25" s="200"/>
      <c r="B25" s="201"/>
      <c r="C25" s="202"/>
      <c r="D25" s="203"/>
      <c r="E25" s="204"/>
      <c r="F25" s="205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  <c r="AD25" s="206"/>
      <c r="AE25" s="206"/>
      <c r="AF25" s="206"/>
      <c r="AG25" s="206"/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  <c r="BI25" s="206"/>
      <c r="BJ25" s="206"/>
      <c r="BK25" s="206"/>
      <c r="BL25" s="206"/>
      <c r="BM25" s="206"/>
      <c r="BN25" s="206"/>
    </row>
    <row r="26" spans="1:66" s="207" customFormat="1" x14ac:dyDescent="0.25">
      <c r="A26" s="200"/>
      <c r="B26" s="201"/>
      <c r="C26" s="202"/>
      <c r="D26" s="203"/>
      <c r="E26" s="204"/>
      <c r="F26" s="205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6"/>
      <c r="V26" s="206"/>
      <c r="W26" s="206"/>
      <c r="X26" s="206"/>
      <c r="Y26" s="206"/>
      <c r="Z26" s="206"/>
      <c r="AA26" s="206"/>
      <c r="AB26" s="206"/>
      <c r="AC26" s="206"/>
      <c r="AD26" s="206"/>
      <c r="AE26" s="206"/>
      <c r="AF26" s="206"/>
      <c r="AG26" s="206"/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  <c r="BI26" s="206"/>
      <c r="BJ26" s="206"/>
      <c r="BK26" s="206"/>
      <c r="BL26" s="206"/>
      <c r="BM26" s="206"/>
      <c r="BN26" s="206"/>
    </row>
    <row r="27" spans="1:66" s="207" customFormat="1" x14ac:dyDescent="0.25">
      <c r="A27" s="200"/>
      <c r="B27" s="201"/>
      <c r="C27" s="202"/>
      <c r="D27" s="203"/>
      <c r="E27" s="204"/>
      <c r="F27" s="205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6"/>
      <c r="Y27" s="206"/>
      <c r="Z27" s="206"/>
      <c r="AA27" s="206"/>
      <c r="AB27" s="206"/>
      <c r="AC27" s="206"/>
      <c r="AD27" s="206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  <c r="BI27" s="206"/>
      <c r="BJ27" s="206"/>
      <c r="BK27" s="206"/>
      <c r="BL27" s="206"/>
      <c r="BM27" s="206"/>
      <c r="BN27" s="206"/>
    </row>
    <row r="28" spans="1:66" s="207" customFormat="1" x14ac:dyDescent="0.25">
      <c r="A28" s="200"/>
      <c r="B28" s="201"/>
      <c r="C28" s="202"/>
      <c r="D28" s="203"/>
      <c r="E28" s="204"/>
      <c r="F28" s="205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6"/>
      <c r="AB28" s="206"/>
      <c r="AC28" s="206"/>
      <c r="AD28" s="206"/>
      <c r="AE28" s="206"/>
      <c r="AF28" s="206"/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  <c r="BI28" s="206"/>
      <c r="BJ28" s="206"/>
      <c r="BK28" s="206"/>
      <c r="BL28" s="206"/>
      <c r="BM28" s="206"/>
      <c r="BN28" s="206"/>
    </row>
    <row r="29" spans="1:66" s="207" customFormat="1" x14ac:dyDescent="0.25">
      <c r="A29" s="200"/>
      <c r="B29" s="201"/>
      <c r="C29" s="202"/>
      <c r="D29" s="203"/>
      <c r="E29" s="204"/>
      <c r="F29" s="205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6"/>
      <c r="BN29" s="206"/>
    </row>
    <row r="30" spans="1:66" s="207" customFormat="1" x14ac:dyDescent="0.25">
      <c r="A30" s="200"/>
      <c r="B30" s="201"/>
      <c r="C30" s="202"/>
      <c r="D30" s="203"/>
      <c r="E30" s="204"/>
      <c r="F30" s="205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06"/>
      <c r="S30" s="206"/>
      <c r="T30" s="206"/>
      <c r="U30" s="206"/>
      <c r="V30" s="206"/>
      <c r="W30" s="206"/>
      <c r="X30" s="206"/>
      <c r="Y30" s="206"/>
      <c r="Z30" s="206"/>
      <c r="AA30" s="206"/>
      <c r="AB30" s="206"/>
      <c r="AC30" s="206"/>
      <c r="AD30" s="206"/>
      <c r="AE30" s="206"/>
      <c r="AF30" s="206"/>
      <c r="AG30" s="206"/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  <c r="BI30" s="206"/>
      <c r="BJ30" s="206"/>
      <c r="BK30" s="206"/>
      <c r="BL30" s="206"/>
      <c r="BM30" s="206"/>
      <c r="BN30" s="206"/>
    </row>
    <row r="31" spans="1:66" s="207" customFormat="1" x14ac:dyDescent="0.25">
      <c r="A31" s="200"/>
      <c r="B31" s="201"/>
      <c r="C31" s="202"/>
      <c r="D31" s="203"/>
      <c r="E31" s="204"/>
      <c r="F31" s="205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  <c r="BI31" s="206"/>
      <c r="BJ31" s="206"/>
      <c r="BK31" s="206"/>
      <c r="BL31" s="206"/>
      <c r="BM31" s="206"/>
      <c r="BN31" s="206"/>
    </row>
    <row r="32" spans="1:66" s="207" customFormat="1" x14ac:dyDescent="0.25">
      <c r="A32" s="200"/>
      <c r="B32" s="201"/>
      <c r="C32" s="202"/>
      <c r="D32" s="203"/>
      <c r="E32" s="204"/>
      <c r="F32" s="205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206"/>
      <c r="T32" s="206"/>
      <c r="U32" s="206"/>
      <c r="V32" s="206"/>
      <c r="W32" s="206"/>
      <c r="X32" s="206"/>
      <c r="Y32" s="206"/>
      <c r="Z32" s="206"/>
      <c r="AA32" s="206"/>
      <c r="AB32" s="206"/>
      <c r="AC32" s="206"/>
      <c r="AD32" s="206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  <c r="BI32" s="206"/>
      <c r="BJ32" s="206"/>
      <c r="BK32" s="206"/>
      <c r="BL32" s="206"/>
      <c r="BM32" s="206"/>
      <c r="BN32" s="206"/>
    </row>
    <row r="33" spans="1:66" s="207" customFormat="1" x14ac:dyDescent="0.25">
      <c r="A33" s="200"/>
      <c r="B33" s="201"/>
      <c r="C33" s="202"/>
      <c r="D33" s="203"/>
      <c r="E33" s="204"/>
      <c r="F33" s="205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206"/>
      <c r="Y33" s="206"/>
      <c r="Z33" s="206"/>
      <c r="AA33" s="206"/>
      <c r="AB33" s="206"/>
      <c r="AC33" s="206"/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206"/>
      <c r="BL33" s="206"/>
      <c r="BM33" s="206"/>
      <c r="BN33" s="206"/>
    </row>
    <row r="34" spans="1:66" s="207" customFormat="1" x14ac:dyDescent="0.25">
      <c r="A34" s="200"/>
      <c r="B34" s="201"/>
      <c r="C34" s="202"/>
      <c r="D34" s="203"/>
      <c r="E34" s="204"/>
      <c r="F34" s="205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6"/>
      <c r="BN34" s="206"/>
    </row>
    <row r="35" spans="1:66" s="207" customFormat="1" x14ac:dyDescent="0.25">
      <c r="A35" s="200"/>
      <c r="B35" s="201"/>
      <c r="C35" s="202"/>
      <c r="D35" s="203"/>
      <c r="E35" s="204"/>
      <c r="F35" s="205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C35" s="206"/>
      <c r="AD35" s="206"/>
      <c r="AE35" s="206"/>
      <c r="AF35" s="206"/>
      <c r="AG35" s="206"/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  <c r="BI35" s="206"/>
      <c r="BJ35" s="206"/>
      <c r="BK35" s="206"/>
      <c r="BL35" s="206"/>
      <c r="BM35" s="206"/>
      <c r="BN35" s="206"/>
    </row>
    <row r="36" spans="1:66" s="207" customFormat="1" x14ac:dyDescent="0.25">
      <c r="A36" s="200"/>
      <c r="B36" s="201"/>
      <c r="C36" s="202"/>
      <c r="D36" s="203"/>
      <c r="E36" s="204"/>
      <c r="F36" s="205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  <c r="BI36" s="206"/>
      <c r="BJ36" s="206"/>
      <c r="BK36" s="206"/>
      <c r="BL36" s="206"/>
      <c r="BM36" s="206"/>
      <c r="BN36" s="206"/>
    </row>
    <row r="37" spans="1:66" s="207" customFormat="1" x14ac:dyDescent="0.25">
      <c r="A37" s="200"/>
      <c r="B37" s="201"/>
      <c r="C37" s="202"/>
      <c r="D37" s="203"/>
      <c r="E37" s="204"/>
      <c r="F37" s="205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6"/>
      <c r="X37" s="206"/>
      <c r="Y37" s="206"/>
      <c r="Z37" s="206"/>
      <c r="AA37" s="206"/>
      <c r="AB37" s="206"/>
      <c r="AC37" s="206"/>
      <c r="AD37" s="206"/>
      <c r="AE37" s="206"/>
      <c r="AF37" s="206"/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  <c r="BI37" s="206"/>
      <c r="BJ37" s="206"/>
      <c r="BK37" s="206"/>
      <c r="BL37" s="206"/>
      <c r="BM37" s="206"/>
      <c r="BN37" s="206"/>
    </row>
    <row r="38" spans="1:66" s="207" customFormat="1" x14ac:dyDescent="0.25">
      <c r="A38" s="200"/>
      <c r="B38" s="201"/>
      <c r="C38" s="202"/>
      <c r="D38" s="203"/>
      <c r="E38" s="204"/>
      <c r="F38" s="205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6"/>
      <c r="V38" s="206"/>
      <c r="W38" s="206"/>
      <c r="X38" s="206"/>
      <c r="Y38" s="206"/>
      <c r="Z38" s="206"/>
      <c r="AA38" s="206"/>
      <c r="AB38" s="206"/>
      <c r="AC38" s="206"/>
      <c r="AD38" s="206"/>
      <c r="AE38" s="206"/>
      <c r="AF38" s="206"/>
      <c r="AG38" s="206"/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  <c r="BI38" s="206"/>
      <c r="BJ38" s="206"/>
      <c r="BK38" s="206"/>
      <c r="BL38" s="206"/>
      <c r="BM38" s="206"/>
      <c r="BN38" s="206"/>
    </row>
    <row r="39" spans="1:66" s="207" customFormat="1" x14ac:dyDescent="0.25">
      <c r="A39" s="200"/>
      <c r="B39" s="201"/>
      <c r="C39" s="202"/>
      <c r="D39" s="203"/>
      <c r="E39" s="204"/>
      <c r="F39" s="205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6"/>
      <c r="W39" s="206"/>
      <c r="X39" s="206"/>
      <c r="Y39" s="206"/>
      <c r="Z39" s="206"/>
      <c r="AA39" s="206"/>
      <c r="AB39" s="206"/>
      <c r="AC39" s="206"/>
      <c r="AD39" s="206"/>
      <c r="AE39" s="206"/>
      <c r="AF39" s="206"/>
      <c r="AG39" s="206"/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  <c r="BI39" s="206"/>
      <c r="BJ39" s="206"/>
      <c r="BK39" s="206"/>
      <c r="BL39" s="206"/>
      <c r="BM39" s="206"/>
      <c r="BN39" s="206"/>
    </row>
    <row r="40" spans="1:66" s="207" customFormat="1" x14ac:dyDescent="0.25">
      <c r="A40" s="200"/>
      <c r="B40" s="201"/>
      <c r="C40" s="202"/>
      <c r="D40" s="203"/>
      <c r="E40" s="204"/>
      <c r="F40" s="205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6"/>
      <c r="V40" s="206"/>
      <c r="W40" s="206"/>
      <c r="X40" s="206"/>
      <c r="Y40" s="206"/>
      <c r="Z40" s="206"/>
      <c r="AA40" s="206"/>
      <c r="AB40" s="206"/>
      <c r="AC40" s="206"/>
      <c r="AD40" s="206"/>
      <c r="AE40" s="206"/>
      <c r="AF40" s="206"/>
      <c r="AG40" s="206"/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  <c r="BI40" s="206"/>
      <c r="BJ40" s="206"/>
      <c r="BK40" s="206"/>
      <c r="BL40" s="206"/>
      <c r="BM40" s="206"/>
      <c r="BN40" s="206"/>
    </row>
    <row r="41" spans="1:66" s="207" customFormat="1" x14ac:dyDescent="0.25">
      <c r="A41" s="200"/>
      <c r="B41" s="201"/>
      <c r="C41" s="202"/>
      <c r="D41" s="203"/>
      <c r="E41" s="204"/>
      <c r="F41" s="205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  <c r="W41" s="206"/>
      <c r="X41" s="206"/>
      <c r="Y41" s="206"/>
      <c r="Z41" s="206"/>
      <c r="AA41" s="206"/>
      <c r="AB41" s="206"/>
      <c r="AC41" s="206"/>
      <c r="AD41" s="206"/>
      <c r="AE41" s="206"/>
      <c r="AF41" s="206"/>
      <c r="AG41" s="206"/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  <c r="BI41" s="206"/>
      <c r="BJ41" s="206"/>
      <c r="BK41" s="206"/>
      <c r="BL41" s="206"/>
      <c r="BM41" s="206"/>
      <c r="BN41" s="206"/>
    </row>
    <row r="42" spans="1:66" s="207" customFormat="1" x14ac:dyDescent="0.25">
      <c r="A42" s="200"/>
      <c r="B42" s="201"/>
      <c r="C42" s="202"/>
      <c r="D42" s="203"/>
      <c r="E42" s="204"/>
      <c r="F42" s="205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06"/>
      <c r="X42" s="206"/>
      <c r="Y42" s="206"/>
      <c r="Z42" s="206"/>
      <c r="AA42" s="206"/>
      <c r="AB42" s="206"/>
      <c r="AC42" s="206"/>
      <c r="AD42" s="206"/>
      <c r="AE42" s="206"/>
      <c r="AF42" s="206"/>
      <c r="AG42" s="206"/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  <c r="BI42" s="206"/>
      <c r="BJ42" s="206"/>
      <c r="BK42" s="206"/>
      <c r="BL42" s="206"/>
      <c r="BM42" s="206"/>
      <c r="BN42" s="206"/>
    </row>
    <row r="43" spans="1:66" s="207" customFormat="1" x14ac:dyDescent="0.25">
      <c r="A43" s="200"/>
      <c r="B43" s="201"/>
      <c r="C43" s="202"/>
      <c r="D43" s="203"/>
      <c r="E43" s="204"/>
      <c r="F43" s="205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06"/>
      <c r="X43" s="206"/>
      <c r="Y43" s="206"/>
      <c r="Z43" s="206"/>
      <c r="AA43" s="206"/>
      <c r="AB43" s="206"/>
      <c r="AC43" s="206"/>
      <c r="AD43" s="206"/>
      <c r="AE43" s="206"/>
      <c r="AF43" s="206"/>
      <c r="AG43" s="206"/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  <c r="BI43" s="206"/>
      <c r="BJ43" s="206"/>
      <c r="BK43" s="206"/>
      <c r="BL43" s="206"/>
      <c r="BM43" s="206"/>
      <c r="BN43" s="206"/>
    </row>
    <row r="44" spans="1:66" s="207" customFormat="1" x14ac:dyDescent="0.25">
      <c r="A44" s="200"/>
      <c r="B44" s="201"/>
      <c r="C44" s="202"/>
      <c r="D44" s="203"/>
      <c r="E44" s="204"/>
      <c r="F44" s="205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206"/>
      <c r="T44" s="206"/>
      <c r="U44" s="206"/>
      <c r="V44" s="206"/>
      <c r="W44" s="206"/>
      <c r="X44" s="206"/>
      <c r="Y44" s="206"/>
      <c r="Z44" s="206"/>
      <c r="AA44" s="206"/>
      <c r="AB44" s="206"/>
      <c r="AC44" s="206"/>
      <c r="AD44" s="206"/>
      <c r="AE44" s="206"/>
      <c r="AF44" s="206"/>
      <c r="AG44" s="206"/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  <c r="BI44" s="206"/>
      <c r="BJ44" s="206"/>
      <c r="BK44" s="206"/>
      <c r="BL44" s="206"/>
      <c r="BM44" s="206"/>
      <c r="BN44" s="206"/>
    </row>
    <row r="45" spans="1:66" s="207" customFormat="1" x14ac:dyDescent="0.25">
      <c r="A45" s="200"/>
      <c r="B45" s="201"/>
      <c r="C45" s="202"/>
      <c r="D45" s="203"/>
      <c r="E45" s="204"/>
      <c r="F45" s="205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206"/>
      <c r="AE45" s="206"/>
      <c r="AF45" s="206"/>
      <c r="AG45" s="206"/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  <c r="BI45" s="206"/>
      <c r="BJ45" s="206"/>
      <c r="BK45" s="206"/>
      <c r="BL45" s="206"/>
      <c r="BM45" s="206"/>
      <c r="BN45" s="206"/>
    </row>
    <row r="46" spans="1:66" s="207" customFormat="1" x14ac:dyDescent="0.25">
      <c r="A46" s="200"/>
      <c r="B46" s="201"/>
      <c r="C46" s="202"/>
      <c r="D46" s="203"/>
      <c r="E46" s="204"/>
      <c r="F46" s="205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  <c r="BI46" s="206"/>
      <c r="BJ46" s="206"/>
      <c r="BK46" s="206"/>
      <c r="BL46" s="206"/>
      <c r="BM46" s="206"/>
      <c r="BN46" s="206"/>
    </row>
    <row r="47" spans="1:66" s="207" customFormat="1" x14ac:dyDescent="0.25">
      <c r="A47" s="200"/>
      <c r="B47" s="201"/>
      <c r="C47" s="202"/>
      <c r="D47" s="203"/>
      <c r="E47" s="204"/>
      <c r="F47" s="205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6"/>
      <c r="Z47" s="206"/>
      <c r="AA47" s="206"/>
      <c r="AB47" s="206"/>
      <c r="AC47" s="206"/>
      <c r="AD47" s="206"/>
      <c r="AE47" s="206"/>
      <c r="AF47" s="206"/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  <c r="BI47" s="206"/>
      <c r="BJ47" s="206"/>
      <c r="BK47" s="206"/>
      <c r="BL47" s="206"/>
      <c r="BM47" s="206"/>
      <c r="BN47" s="206"/>
    </row>
    <row r="48" spans="1:66" s="207" customFormat="1" x14ac:dyDescent="0.25">
      <c r="A48" s="200"/>
      <c r="B48" s="201"/>
      <c r="C48" s="202"/>
      <c r="D48" s="203"/>
      <c r="E48" s="204"/>
      <c r="F48" s="205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/>
      <c r="Z48" s="206"/>
      <c r="AA48" s="206"/>
      <c r="AB48" s="206"/>
      <c r="AC48" s="206"/>
      <c r="AD48" s="206"/>
      <c r="AE48" s="206"/>
      <c r="AF48" s="206"/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  <c r="BI48" s="206"/>
      <c r="BJ48" s="206"/>
      <c r="BK48" s="206"/>
      <c r="BL48" s="206"/>
      <c r="BM48" s="206"/>
      <c r="BN48" s="206"/>
    </row>
    <row r="49" spans="1:66" s="207" customFormat="1" x14ac:dyDescent="0.25">
      <c r="A49" s="200"/>
      <c r="B49" s="201"/>
      <c r="C49" s="202"/>
      <c r="D49" s="203"/>
      <c r="E49" s="204"/>
      <c r="F49" s="205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/>
      <c r="Z49" s="206"/>
      <c r="AA49" s="206"/>
      <c r="AB49" s="206"/>
      <c r="AC49" s="206"/>
      <c r="AD49" s="206"/>
      <c r="AE49" s="206"/>
      <c r="AF49" s="206"/>
      <c r="AG49" s="206"/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  <c r="BI49" s="206"/>
      <c r="BJ49" s="206"/>
      <c r="BK49" s="206"/>
      <c r="BL49" s="206"/>
      <c r="BM49" s="206"/>
      <c r="BN49" s="206"/>
    </row>
    <row r="50" spans="1:66" s="207" customFormat="1" x14ac:dyDescent="0.25">
      <c r="A50" s="200"/>
      <c r="B50" s="201"/>
      <c r="C50" s="202"/>
      <c r="D50" s="203"/>
      <c r="E50" s="204"/>
      <c r="F50" s="205"/>
      <c r="G50" s="206"/>
      <c r="H50" s="206"/>
      <c r="I50" s="206"/>
      <c r="J50" s="206"/>
      <c r="K50" s="206"/>
      <c r="L50" s="206"/>
      <c r="M50" s="206"/>
      <c r="N50" s="206"/>
      <c r="O50" s="206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  <c r="BI50" s="206"/>
      <c r="BJ50" s="206"/>
      <c r="BK50" s="206"/>
      <c r="BL50" s="206"/>
      <c r="BM50" s="206"/>
      <c r="BN50" s="206"/>
    </row>
    <row r="51" spans="1:66" s="207" customFormat="1" x14ac:dyDescent="0.25">
      <c r="A51" s="200"/>
      <c r="B51" s="201"/>
      <c r="C51" s="202"/>
      <c r="D51" s="203"/>
      <c r="E51" s="204"/>
      <c r="F51" s="205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6"/>
      <c r="V51" s="206"/>
      <c r="W51" s="206"/>
      <c r="X51" s="206"/>
      <c r="Y51" s="206"/>
      <c r="Z51" s="206"/>
      <c r="AA51" s="206"/>
      <c r="AB51" s="206"/>
      <c r="AC51" s="206"/>
      <c r="AD51" s="206"/>
      <c r="AE51" s="206"/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  <c r="BI51" s="206"/>
      <c r="BJ51" s="206"/>
      <c r="BK51" s="206"/>
      <c r="BL51" s="206"/>
      <c r="BM51" s="206"/>
      <c r="BN51" s="206"/>
    </row>
    <row r="52" spans="1:66" s="207" customFormat="1" x14ac:dyDescent="0.25">
      <c r="A52" s="200"/>
      <c r="B52" s="201"/>
      <c r="C52" s="202"/>
      <c r="D52" s="203"/>
      <c r="E52" s="204"/>
      <c r="F52" s="205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  <c r="BI52" s="206"/>
      <c r="BJ52" s="206"/>
      <c r="BK52" s="206"/>
      <c r="BL52" s="206"/>
      <c r="BM52" s="206"/>
      <c r="BN52" s="206"/>
    </row>
    <row r="53" spans="1:66" s="207" customFormat="1" x14ac:dyDescent="0.25">
      <c r="A53" s="200"/>
      <c r="B53" s="201"/>
      <c r="C53" s="202"/>
      <c r="D53" s="203"/>
      <c r="E53" s="204"/>
      <c r="F53" s="205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  <c r="BI53" s="206"/>
      <c r="BJ53" s="206"/>
      <c r="BK53" s="206"/>
      <c r="BL53" s="206"/>
      <c r="BM53" s="206"/>
      <c r="BN53" s="206"/>
    </row>
    <row r="54" spans="1:66" s="207" customFormat="1" x14ac:dyDescent="0.25">
      <c r="A54" s="200"/>
      <c r="B54" s="201"/>
      <c r="C54" s="202"/>
      <c r="D54" s="203"/>
      <c r="E54" s="204"/>
      <c r="F54" s="205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6"/>
      <c r="AE54" s="206"/>
      <c r="AF54" s="206"/>
      <c r="AG54" s="206"/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  <c r="BI54" s="206"/>
      <c r="BJ54" s="206"/>
      <c r="BK54" s="206"/>
      <c r="BL54" s="206"/>
      <c r="BM54" s="206"/>
      <c r="BN54" s="206"/>
    </row>
    <row r="55" spans="1:66" s="207" customFormat="1" x14ac:dyDescent="0.25">
      <c r="A55" s="200"/>
      <c r="B55" s="201"/>
      <c r="C55" s="202"/>
      <c r="D55" s="203"/>
      <c r="E55" s="204"/>
      <c r="F55" s="205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  <c r="BI55" s="206"/>
      <c r="BJ55" s="206"/>
      <c r="BK55" s="206"/>
      <c r="BL55" s="206"/>
      <c r="BM55" s="206"/>
      <c r="BN55" s="206"/>
    </row>
    <row r="56" spans="1:66" s="207" customFormat="1" x14ac:dyDescent="0.25">
      <c r="A56" s="200"/>
      <c r="B56" s="201"/>
      <c r="C56" s="202"/>
      <c r="D56" s="203"/>
      <c r="E56" s="204"/>
      <c r="F56" s="205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6"/>
      <c r="R56" s="206"/>
      <c r="S56" s="206"/>
      <c r="T56" s="206"/>
      <c r="U56" s="206"/>
      <c r="V56" s="206"/>
      <c r="W56" s="206"/>
      <c r="X56" s="206"/>
      <c r="Y56" s="206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  <c r="BI56" s="206"/>
      <c r="BJ56" s="206"/>
      <c r="BK56" s="206"/>
      <c r="BL56" s="206"/>
      <c r="BM56" s="206"/>
      <c r="BN56" s="206"/>
    </row>
    <row r="57" spans="1:66" s="207" customFormat="1" x14ac:dyDescent="0.25">
      <c r="A57" s="200"/>
      <c r="B57" s="201"/>
      <c r="C57" s="202"/>
      <c r="D57" s="203"/>
      <c r="E57" s="204"/>
      <c r="F57" s="205"/>
      <c r="G57" s="206"/>
      <c r="H57" s="206"/>
      <c r="I57" s="206"/>
      <c r="J57" s="206"/>
      <c r="K57" s="206"/>
      <c r="L57" s="206"/>
      <c r="M57" s="206"/>
      <c r="N57" s="206"/>
      <c r="O57" s="206"/>
      <c r="P57" s="206"/>
      <c r="Q57" s="206"/>
      <c r="R57" s="206"/>
      <c r="S57" s="206"/>
      <c r="T57" s="206"/>
      <c r="U57" s="206"/>
      <c r="V57" s="206"/>
      <c r="W57" s="206"/>
      <c r="X57" s="206"/>
      <c r="Y57" s="206"/>
      <c r="Z57" s="206"/>
      <c r="AA57" s="206"/>
      <c r="AB57" s="206"/>
      <c r="AC57" s="206"/>
      <c r="AD57" s="206"/>
      <c r="AE57" s="206"/>
      <c r="AF57" s="206"/>
      <c r="AG57" s="206"/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  <c r="BI57" s="206"/>
      <c r="BJ57" s="206"/>
      <c r="BK57" s="206"/>
      <c r="BL57" s="206"/>
      <c r="BM57" s="206"/>
      <c r="BN57" s="206"/>
    </row>
    <row r="58" spans="1:66" s="207" customFormat="1" x14ac:dyDescent="0.25">
      <c r="A58" s="200"/>
      <c r="B58" s="201"/>
      <c r="C58" s="202"/>
      <c r="D58" s="203"/>
      <c r="E58" s="204"/>
      <c r="F58" s="205"/>
      <c r="G58" s="206"/>
      <c r="H58" s="206"/>
      <c r="I58" s="206"/>
      <c r="J58" s="206"/>
      <c r="K58" s="206"/>
      <c r="L58" s="206"/>
      <c r="M58" s="206"/>
      <c r="N58" s="206"/>
      <c r="O58" s="206"/>
      <c r="P58" s="206"/>
      <c r="Q58" s="206"/>
      <c r="R58" s="206"/>
      <c r="S58" s="206"/>
      <c r="T58" s="206"/>
      <c r="U58" s="206"/>
      <c r="V58" s="206"/>
      <c r="W58" s="206"/>
      <c r="X58" s="206"/>
      <c r="Y58" s="206"/>
      <c r="Z58" s="206"/>
      <c r="AA58" s="206"/>
      <c r="AB58" s="206"/>
      <c r="AC58" s="206"/>
      <c r="AD58" s="206"/>
      <c r="AE58" s="206"/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  <c r="BI58" s="206"/>
      <c r="BJ58" s="206"/>
      <c r="BK58" s="206"/>
      <c r="BL58" s="206"/>
      <c r="BM58" s="206"/>
      <c r="BN58" s="206"/>
    </row>
    <row r="59" spans="1:66" s="207" customFormat="1" x14ac:dyDescent="0.25">
      <c r="A59" s="200"/>
      <c r="B59" s="201"/>
      <c r="C59" s="202"/>
      <c r="D59" s="203"/>
      <c r="E59" s="204"/>
      <c r="F59" s="205"/>
      <c r="G59" s="206"/>
      <c r="H59" s="206"/>
      <c r="I59" s="206"/>
      <c r="J59" s="206"/>
      <c r="K59" s="206"/>
      <c r="L59" s="206"/>
      <c r="M59" s="206"/>
      <c r="N59" s="206"/>
      <c r="O59" s="206"/>
      <c r="P59" s="206"/>
      <c r="Q59" s="206"/>
      <c r="R59" s="206"/>
      <c r="S59" s="206"/>
      <c r="T59" s="206"/>
      <c r="U59" s="206"/>
      <c r="V59" s="206"/>
      <c r="W59" s="206"/>
      <c r="X59" s="206"/>
      <c r="Y59" s="206"/>
      <c r="Z59" s="206"/>
      <c r="AA59" s="206"/>
      <c r="AB59" s="206"/>
      <c r="AC59" s="206"/>
      <c r="AD59" s="206"/>
      <c r="AE59" s="206"/>
      <c r="AF59" s="206"/>
      <c r="AG59" s="206"/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  <c r="BI59" s="206"/>
      <c r="BJ59" s="206"/>
      <c r="BK59" s="206"/>
      <c r="BL59" s="206"/>
      <c r="BM59" s="206"/>
      <c r="BN59" s="206"/>
    </row>
    <row r="60" spans="1:66" s="207" customFormat="1" x14ac:dyDescent="0.25">
      <c r="A60" s="200"/>
      <c r="B60" s="201"/>
      <c r="C60" s="202"/>
      <c r="D60" s="203"/>
      <c r="E60" s="204"/>
      <c r="F60" s="205"/>
      <c r="G60" s="206"/>
      <c r="H60" s="206"/>
      <c r="I60" s="206"/>
      <c r="J60" s="206"/>
      <c r="K60" s="206"/>
      <c r="L60" s="206"/>
      <c r="M60" s="206"/>
      <c r="N60" s="206"/>
      <c r="O60" s="206"/>
      <c r="P60" s="206"/>
      <c r="Q60" s="206"/>
      <c r="R60" s="206"/>
      <c r="S60" s="206"/>
      <c r="T60" s="206"/>
      <c r="U60" s="206"/>
      <c r="V60" s="206"/>
      <c r="W60" s="206"/>
      <c r="X60" s="206"/>
      <c r="Y60" s="206"/>
      <c r="Z60" s="206"/>
      <c r="AA60" s="206"/>
      <c r="AB60" s="206"/>
      <c r="AC60" s="206"/>
      <c r="AD60" s="206"/>
      <c r="AE60" s="206"/>
      <c r="AF60" s="206"/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  <c r="BI60" s="206"/>
      <c r="BJ60" s="206"/>
      <c r="BK60" s="206"/>
      <c r="BL60" s="206"/>
      <c r="BM60" s="206"/>
      <c r="BN60" s="206"/>
    </row>
    <row r="61" spans="1:66" s="207" customFormat="1" x14ac:dyDescent="0.25">
      <c r="A61" s="200"/>
      <c r="B61" s="201"/>
      <c r="C61" s="202"/>
      <c r="D61" s="203"/>
      <c r="E61" s="204"/>
      <c r="F61" s="205"/>
      <c r="G61" s="206"/>
      <c r="H61" s="206"/>
      <c r="I61" s="206"/>
      <c r="J61" s="206"/>
      <c r="K61" s="206"/>
      <c r="L61" s="206"/>
      <c r="M61" s="206"/>
      <c r="N61" s="206"/>
      <c r="O61" s="206"/>
      <c r="P61" s="206"/>
      <c r="Q61" s="206"/>
      <c r="R61" s="206"/>
      <c r="S61" s="206"/>
      <c r="T61" s="206"/>
      <c r="U61" s="206"/>
      <c r="V61" s="206"/>
      <c r="W61" s="206"/>
      <c r="X61" s="206"/>
      <c r="Y61" s="206"/>
      <c r="Z61" s="206"/>
      <c r="AA61" s="206"/>
      <c r="AB61" s="206"/>
      <c r="AC61" s="206"/>
      <c r="AD61" s="206"/>
      <c r="AE61" s="206"/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  <c r="BI61" s="206"/>
      <c r="BJ61" s="206"/>
      <c r="BK61" s="206"/>
      <c r="BL61" s="206"/>
      <c r="BM61" s="206"/>
      <c r="BN61" s="206"/>
    </row>
    <row r="62" spans="1:66" s="207" customFormat="1" x14ac:dyDescent="0.25">
      <c r="A62" s="200"/>
      <c r="B62" s="201"/>
      <c r="C62" s="202"/>
      <c r="D62" s="203"/>
      <c r="E62" s="204"/>
      <c r="F62" s="205"/>
      <c r="G62" s="206"/>
      <c r="H62" s="206"/>
      <c r="I62" s="206"/>
      <c r="J62" s="206"/>
      <c r="K62" s="206"/>
      <c r="L62" s="206"/>
      <c r="M62" s="206"/>
      <c r="N62" s="206"/>
      <c r="O62" s="206"/>
      <c r="P62" s="206"/>
      <c r="Q62" s="206"/>
      <c r="R62" s="206"/>
      <c r="S62" s="206"/>
      <c r="T62" s="206"/>
      <c r="U62" s="206"/>
      <c r="V62" s="206"/>
      <c r="W62" s="206"/>
      <c r="X62" s="206"/>
      <c r="Y62" s="206"/>
      <c r="Z62" s="206"/>
      <c r="AA62" s="206"/>
      <c r="AB62" s="206"/>
      <c r="AC62" s="206"/>
      <c r="AD62" s="206"/>
      <c r="AE62" s="206"/>
      <c r="AF62" s="206"/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  <c r="BI62" s="206"/>
      <c r="BJ62" s="206"/>
      <c r="BK62" s="206"/>
      <c r="BL62" s="206"/>
      <c r="BM62" s="206"/>
      <c r="BN62" s="206"/>
    </row>
    <row r="63" spans="1:66" s="207" customFormat="1" x14ac:dyDescent="0.25">
      <c r="A63" s="200"/>
      <c r="B63" s="201"/>
      <c r="C63" s="202"/>
      <c r="D63" s="203"/>
      <c r="E63" s="204"/>
      <c r="F63" s="205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206"/>
      <c r="U63" s="206"/>
      <c r="V63" s="206"/>
      <c r="W63" s="206"/>
      <c r="X63" s="206"/>
      <c r="Y63" s="206"/>
      <c r="Z63" s="206"/>
      <c r="AA63" s="206"/>
      <c r="AB63" s="206"/>
      <c r="AC63" s="206"/>
      <c r="AD63" s="206"/>
      <c r="AE63" s="206"/>
      <c r="AF63" s="206"/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  <c r="BI63" s="206"/>
      <c r="BJ63" s="206"/>
      <c r="BK63" s="206"/>
      <c r="BL63" s="206"/>
      <c r="BM63" s="206"/>
      <c r="BN63" s="206"/>
    </row>
    <row r="64" spans="1:66" s="207" customFormat="1" x14ac:dyDescent="0.25">
      <c r="A64" s="200"/>
      <c r="B64" s="201"/>
      <c r="C64" s="202"/>
      <c r="D64" s="203"/>
      <c r="E64" s="204"/>
      <c r="F64" s="205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206"/>
      <c r="U64" s="206"/>
      <c r="V64" s="206"/>
      <c r="W64" s="206"/>
      <c r="X64" s="206"/>
      <c r="Y64" s="206"/>
      <c r="Z64" s="206"/>
      <c r="AA64" s="206"/>
      <c r="AB64" s="206"/>
      <c r="AC64" s="206"/>
      <c r="AD64" s="206"/>
      <c r="AE64" s="206"/>
      <c r="AF64" s="206"/>
      <c r="AG64" s="206"/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  <c r="BI64" s="206"/>
      <c r="BJ64" s="206"/>
      <c r="BK64" s="206"/>
      <c r="BL64" s="206"/>
      <c r="BM64" s="206"/>
      <c r="BN64" s="206"/>
    </row>
    <row r="65" spans="1:66" s="207" customFormat="1" x14ac:dyDescent="0.25">
      <c r="A65" s="200"/>
      <c r="B65" s="201"/>
      <c r="C65" s="202"/>
      <c r="D65" s="203"/>
      <c r="E65" s="204"/>
      <c r="F65" s="205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6"/>
      <c r="V65" s="206"/>
      <c r="W65" s="206"/>
      <c r="X65" s="206"/>
      <c r="Y65" s="206"/>
      <c r="Z65" s="206"/>
      <c r="AA65" s="206"/>
      <c r="AB65" s="206"/>
      <c r="AC65" s="206"/>
      <c r="AD65" s="206"/>
      <c r="AE65" s="206"/>
      <c r="AF65" s="206"/>
      <c r="AG65" s="206"/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  <c r="BI65" s="206"/>
      <c r="BJ65" s="206"/>
      <c r="BK65" s="206"/>
      <c r="BL65" s="206"/>
      <c r="BM65" s="206"/>
      <c r="BN65" s="206"/>
    </row>
    <row r="66" spans="1:66" s="207" customFormat="1" x14ac:dyDescent="0.25">
      <c r="A66" s="200"/>
      <c r="B66" s="201"/>
      <c r="C66" s="202"/>
      <c r="D66" s="203"/>
      <c r="E66" s="204"/>
      <c r="F66" s="205"/>
      <c r="G66" s="206"/>
      <c r="H66" s="206"/>
      <c r="I66" s="206"/>
      <c r="J66" s="206"/>
      <c r="K66" s="206"/>
      <c r="L66" s="206"/>
      <c r="M66" s="206"/>
      <c r="N66" s="206"/>
      <c r="O66" s="206"/>
      <c r="P66" s="206"/>
      <c r="Q66" s="206"/>
      <c r="R66" s="206"/>
      <c r="S66" s="206"/>
      <c r="T66" s="206"/>
      <c r="U66" s="206"/>
      <c r="V66" s="206"/>
      <c r="W66" s="206"/>
      <c r="X66" s="206"/>
      <c r="Y66" s="206"/>
      <c r="Z66" s="206"/>
      <c r="AA66" s="206"/>
      <c r="AB66" s="206"/>
      <c r="AC66" s="206"/>
      <c r="AD66" s="206"/>
      <c r="AE66" s="206"/>
      <c r="AF66" s="206"/>
      <c r="AG66" s="206"/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  <c r="BI66" s="206"/>
      <c r="BJ66" s="206"/>
      <c r="BK66" s="206"/>
      <c r="BL66" s="206"/>
      <c r="BM66" s="206"/>
      <c r="BN66" s="206"/>
    </row>
    <row r="67" spans="1:66" s="207" customFormat="1" x14ac:dyDescent="0.25">
      <c r="A67" s="200"/>
      <c r="B67" s="201"/>
      <c r="C67" s="202"/>
      <c r="D67" s="203"/>
      <c r="E67" s="204"/>
      <c r="F67" s="205"/>
      <c r="G67" s="206"/>
      <c r="H67" s="206"/>
      <c r="I67" s="206"/>
      <c r="J67" s="206"/>
      <c r="K67" s="206"/>
      <c r="L67" s="206"/>
      <c r="M67" s="206"/>
      <c r="N67" s="206"/>
      <c r="O67" s="206"/>
      <c r="P67" s="206"/>
      <c r="Q67" s="206"/>
      <c r="R67" s="206"/>
      <c r="S67" s="206"/>
      <c r="T67" s="206"/>
      <c r="U67" s="206"/>
      <c r="V67" s="206"/>
      <c r="W67" s="206"/>
      <c r="X67" s="206"/>
      <c r="Y67" s="206"/>
      <c r="Z67" s="206"/>
      <c r="AA67" s="206"/>
      <c r="AB67" s="206"/>
      <c r="AC67" s="206"/>
      <c r="AD67" s="206"/>
      <c r="AE67" s="206"/>
      <c r="AF67" s="206"/>
      <c r="AG67" s="206"/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  <c r="BI67" s="206"/>
      <c r="BJ67" s="206"/>
      <c r="BK67" s="206"/>
      <c r="BL67" s="206"/>
      <c r="BM67" s="206"/>
      <c r="BN67" s="206"/>
    </row>
    <row r="68" spans="1:66" s="207" customFormat="1" x14ac:dyDescent="0.25">
      <c r="A68" s="200"/>
      <c r="B68" s="201"/>
      <c r="C68" s="202"/>
      <c r="D68" s="203"/>
      <c r="E68" s="204"/>
      <c r="F68" s="205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6"/>
      <c r="U68" s="206"/>
      <c r="V68" s="206"/>
      <c r="W68" s="206"/>
      <c r="X68" s="206"/>
      <c r="Y68" s="206"/>
      <c r="Z68" s="206"/>
      <c r="AA68" s="206"/>
      <c r="AB68" s="206"/>
      <c r="AC68" s="206"/>
      <c r="AD68" s="206"/>
      <c r="AE68" s="206"/>
      <c r="AF68" s="206"/>
      <c r="AG68" s="206"/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  <c r="BI68" s="206"/>
      <c r="BJ68" s="206"/>
      <c r="BK68" s="206"/>
      <c r="BL68" s="206"/>
      <c r="BM68" s="206"/>
      <c r="BN68" s="206"/>
    </row>
    <row r="69" spans="1:66" s="207" customFormat="1" x14ac:dyDescent="0.25">
      <c r="A69" s="200"/>
      <c r="B69" s="201"/>
      <c r="C69" s="202"/>
      <c r="D69" s="203"/>
      <c r="E69" s="204"/>
      <c r="F69" s="205"/>
      <c r="G69" s="206"/>
      <c r="H69" s="206"/>
      <c r="I69" s="206"/>
      <c r="J69" s="206"/>
      <c r="K69" s="206"/>
      <c r="L69" s="206"/>
      <c r="M69" s="206"/>
      <c r="N69" s="206"/>
      <c r="O69" s="206"/>
      <c r="P69" s="206"/>
      <c r="Q69" s="206"/>
      <c r="R69" s="206"/>
      <c r="S69" s="206"/>
      <c r="T69" s="206"/>
      <c r="U69" s="206"/>
      <c r="V69" s="206"/>
      <c r="W69" s="206"/>
      <c r="X69" s="206"/>
      <c r="Y69" s="206"/>
      <c r="Z69" s="206"/>
      <c r="AA69" s="206"/>
      <c r="AB69" s="206"/>
      <c r="AC69" s="206"/>
      <c r="AD69" s="206"/>
      <c r="AE69" s="206"/>
      <c r="AF69" s="206"/>
      <c r="AG69" s="206"/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  <c r="BI69" s="206"/>
      <c r="BJ69" s="206"/>
      <c r="BK69" s="206"/>
      <c r="BL69" s="206"/>
      <c r="BM69" s="206"/>
      <c r="BN69" s="206"/>
    </row>
    <row r="70" spans="1:66" s="207" customFormat="1" x14ac:dyDescent="0.25">
      <c r="A70" s="200"/>
      <c r="B70" s="201"/>
      <c r="C70" s="202"/>
      <c r="D70" s="203"/>
      <c r="E70" s="204"/>
      <c r="F70" s="205"/>
      <c r="G70" s="206"/>
      <c r="H70" s="206"/>
      <c r="I70" s="206"/>
      <c r="J70" s="206"/>
      <c r="K70" s="206"/>
      <c r="L70" s="206"/>
      <c r="M70" s="206"/>
      <c r="N70" s="206"/>
      <c r="O70" s="206"/>
      <c r="P70" s="206"/>
      <c r="Q70" s="206"/>
      <c r="R70" s="206"/>
      <c r="S70" s="206"/>
      <c r="T70" s="206"/>
      <c r="U70" s="206"/>
      <c r="V70" s="206"/>
      <c r="W70" s="206"/>
      <c r="X70" s="206"/>
      <c r="Y70" s="206"/>
      <c r="Z70" s="206"/>
      <c r="AA70" s="206"/>
      <c r="AB70" s="206"/>
      <c r="AC70" s="206"/>
      <c r="AD70" s="206"/>
      <c r="AE70" s="206"/>
      <c r="AF70" s="206"/>
      <c r="AG70" s="206"/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  <c r="BI70" s="206"/>
      <c r="BJ70" s="206"/>
      <c r="BK70" s="206"/>
      <c r="BL70" s="206"/>
      <c r="BM70" s="206"/>
      <c r="BN70" s="206"/>
    </row>
    <row r="71" spans="1:66" s="207" customFormat="1" x14ac:dyDescent="0.25">
      <c r="A71" s="200"/>
      <c r="B71" s="201"/>
      <c r="C71" s="202"/>
      <c r="D71" s="203"/>
      <c r="E71" s="204"/>
      <c r="F71" s="205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  <c r="R71" s="206"/>
      <c r="S71" s="206"/>
      <c r="T71" s="206"/>
      <c r="U71" s="206"/>
      <c r="V71" s="206"/>
      <c r="W71" s="206"/>
      <c r="X71" s="206"/>
      <c r="Y71" s="206"/>
      <c r="Z71" s="206"/>
      <c r="AA71" s="206"/>
      <c r="AB71" s="206"/>
      <c r="AC71" s="206"/>
      <c r="AD71" s="206"/>
      <c r="AE71" s="206"/>
      <c r="AF71" s="206"/>
      <c r="AG71" s="206"/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  <c r="BI71" s="206"/>
      <c r="BJ71" s="206"/>
      <c r="BK71" s="206"/>
      <c r="BL71" s="206"/>
      <c r="BM71" s="206"/>
      <c r="BN71" s="206"/>
    </row>
    <row r="72" spans="1:66" s="207" customFormat="1" x14ac:dyDescent="0.25">
      <c r="A72" s="200"/>
      <c r="B72" s="201"/>
      <c r="C72" s="202"/>
      <c r="D72" s="203"/>
      <c r="E72" s="204"/>
      <c r="F72" s="205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06"/>
      <c r="V72" s="206"/>
      <c r="W72" s="206"/>
      <c r="X72" s="206"/>
      <c r="Y72" s="206"/>
      <c r="Z72" s="206"/>
      <c r="AA72" s="206"/>
      <c r="AB72" s="206"/>
      <c r="AC72" s="206"/>
      <c r="AD72" s="206"/>
      <c r="AE72" s="206"/>
      <c r="AF72" s="206"/>
      <c r="AG72" s="206"/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  <c r="BI72" s="206"/>
      <c r="BJ72" s="206"/>
      <c r="BK72" s="206"/>
      <c r="BL72" s="206"/>
      <c r="BM72" s="206"/>
      <c r="BN72" s="206"/>
    </row>
    <row r="73" spans="1:66" s="207" customFormat="1" x14ac:dyDescent="0.25">
      <c r="A73" s="200"/>
      <c r="B73" s="201"/>
      <c r="C73" s="202"/>
      <c r="D73" s="203"/>
      <c r="E73" s="204"/>
      <c r="F73" s="205"/>
      <c r="G73" s="206"/>
      <c r="H73" s="206"/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/>
      <c r="T73" s="206"/>
      <c r="U73" s="206"/>
      <c r="V73" s="206"/>
      <c r="W73" s="206"/>
      <c r="X73" s="206"/>
      <c r="Y73" s="206"/>
      <c r="Z73" s="206"/>
      <c r="AA73" s="206"/>
      <c r="AB73" s="206"/>
      <c r="AC73" s="206"/>
      <c r="AD73" s="206"/>
      <c r="AE73" s="206"/>
      <c r="AF73" s="206"/>
      <c r="AG73" s="206"/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  <c r="BI73" s="206"/>
      <c r="BJ73" s="206"/>
      <c r="BK73" s="206"/>
      <c r="BL73" s="206"/>
      <c r="BM73" s="206"/>
      <c r="BN73" s="206"/>
    </row>
    <row r="74" spans="1:66" s="207" customFormat="1" x14ac:dyDescent="0.25">
      <c r="A74" s="200"/>
      <c r="B74" s="201"/>
      <c r="C74" s="202"/>
      <c r="D74" s="203"/>
      <c r="E74" s="204"/>
      <c r="F74" s="205"/>
      <c r="G74" s="206"/>
      <c r="H74" s="206"/>
      <c r="I74" s="206"/>
      <c r="J74" s="206"/>
      <c r="K74" s="206"/>
      <c r="L74" s="206"/>
      <c r="M74" s="206"/>
      <c r="N74" s="206"/>
      <c r="O74" s="206"/>
      <c r="P74" s="206"/>
      <c r="Q74" s="206"/>
      <c r="R74" s="206"/>
      <c r="S74" s="206"/>
      <c r="T74" s="206"/>
      <c r="U74" s="206"/>
      <c r="V74" s="206"/>
      <c r="W74" s="206"/>
      <c r="X74" s="206"/>
      <c r="Y74" s="206"/>
      <c r="Z74" s="206"/>
      <c r="AA74" s="206"/>
      <c r="AB74" s="206"/>
      <c r="AC74" s="206"/>
      <c r="AD74" s="206"/>
      <c r="AE74" s="206"/>
      <c r="AF74" s="206"/>
      <c r="AG74" s="206"/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  <c r="BI74" s="206"/>
      <c r="BJ74" s="206"/>
      <c r="BK74" s="206"/>
      <c r="BL74" s="206"/>
      <c r="BM74" s="206"/>
      <c r="BN74" s="206"/>
    </row>
    <row r="75" spans="1:66" s="207" customFormat="1" x14ac:dyDescent="0.25">
      <c r="A75" s="200"/>
      <c r="B75" s="201"/>
      <c r="C75" s="202"/>
      <c r="D75" s="203"/>
      <c r="E75" s="204"/>
      <c r="F75" s="205"/>
      <c r="G75" s="206"/>
      <c r="H75" s="206"/>
      <c r="I75" s="206"/>
      <c r="J75" s="206"/>
      <c r="K75" s="206"/>
      <c r="L75" s="206"/>
      <c r="M75" s="206"/>
      <c r="N75" s="206"/>
      <c r="O75" s="206"/>
      <c r="P75" s="206"/>
      <c r="Q75" s="206"/>
      <c r="R75" s="206"/>
      <c r="S75" s="206"/>
      <c r="T75" s="206"/>
      <c r="U75" s="206"/>
      <c r="V75" s="206"/>
      <c r="W75" s="206"/>
      <c r="X75" s="206"/>
      <c r="Y75" s="206"/>
      <c r="Z75" s="206"/>
      <c r="AA75" s="206"/>
      <c r="AB75" s="206"/>
      <c r="AC75" s="206"/>
      <c r="AD75" s="206"/>
      <c r="AE75" s="206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  <c r="BI75" s="206"/>
      <c r="BJ75" s="206"/>
      <c r="BK75" s="206"/>
      <c r="BL75" s="206"/>
      <c r="BM75" s="206"/>
      <c r="BN75" s="206"/>
    </row>
    <row r="76" spans="1:66" s="207" customFormat="1" x14ac:dyDescent="0.25">
      <c r="A76" s="200"/>
      <c r="B76" s="201"/>
      <c r="C76" s="202"/>
      <c r="D76" s="203"/>
      <c r="E76" s="204"/>
      <c r="F76" s="205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206"/>
      <c r="S76" s="206"/>
      <c r="T76" s="206"/>
      <c r="U76" s="206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  <c r="BI76" s="206"/>
      <c r="BJ76" s="206"/>
      <c r="BK76" s="206"/>
      <c r="BL76" s="206"/>
      <c r="BM76" s="206"/>
      <c r="BN76" s="206"/>
    </row>
    <row r="77" spans="1:66" s="207" customFormat="1" x14ac:dyDescent="0.25">
      <c r="A77" s="200"/>
      <c r="B77" s="201"/>
      <c r="C77" s="202"/>
      <c r="D77" s="203"/>
      <c r="E77" s="204"/>
      <c r="F77" s="205"/>
      <c r="G77" s="206"/>
      <c r="H77" s="206"/>
      <c r="I77" s="206"/>
      <c r="J77" s="206"/>
      <c r="K77" s="206"/>
      <c r="L77" s="206"/>
      <c r="M77" s="206"/>
      <c r="N77" s="206"/>
      <c r="O77" s="206"/>
      <c r="P77" s="206"/>
      <c r="Q77" s="206"/>
      <c r="R77" s="206"/>
      <c r="S77" s="206"/>
      <c r="T77" s="206"/>
      <c r="U77" s="206"/>
      <c r="V77" s="206"/>
      <c r="W77" s="206"/>
      <c r="X77" s="206"/>
      <c r="Y77" s="206"/>
      <c r="Z77" s="206"/>
      <c r="AA77" s="206"/>
      <c r="AB77" s="206"/>
      <c r="AC77" s="206"/>
      <c r="AD77" s="206"/>
      <c r="AE77" s="206"/>
      <c r="AF77" s="206"/>
      <c r="AG77" s="206"/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  <c r="BI77" s="206"/>
      <c r="BJ77" s="206"/>
      <c r="BK77" s="206"/>
      <c r="BL77" s="206"/>
      <c r="BM77" s="206"/>
      <c r="BN77" s="206"/>
    </row>
    <row r="78" spans="1:66" s="207" customFormat="1" x14ac:dyDescent="0.25">
      <c r="A78" s="200"/>
      <c r="B78" s="201"/>
      <c r="C78" s="202"/>
      <c r="D78" s="203"/>
      <c r="E78" s="204"/>
      <c r="F78" s="205"/>
      <c r="G78" s="206"/>
      <c r="H78" s="206"/>
      <c r="I78" s="206"/>
      <c r="J78" s="206"/>
      <c r="K78" s="206"/>
      <c r="L78" s="206"/>
      <c r="M78" s="206"/>
      <c r="N78" s="206"/>
      <c r="O78" s="206"/>
      <c r="P78" s="206"/>
      <c r="Q78" s="206"/>
      <c r="R78" s="206"/>
      <c r="S78" s="206"/>
      <c r="T78" s="206"/>
      <c r="U78" s="206"/>
      <c r="V78" s="206"/>
      <c r="W78" s="206"/>
      <c r="X78" s="206"/>
      <c r="Y78" s="206"/>
      <c r="Z78" s="206"/>
      <c r="AA78" s="206"/>
      <c r="AB78" s="206"/>
      <c r="AC78" s="206"/>
      <c r="AD78" s="206"/>
      <c r="AE78" s="206"/>
      <c r="AF78" s="206"/>
      <c r="AG78" s="206"/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  <c r="BI78" s="206"/>
      <c r="BJ78" s="206"/>
      <c r="BK78" s="206"/>
      <c r="BL78" s="206"/>
      <c r="BM78" s="206"/>
      <c r="BN78" s="206"/>
    </row>
    <row r="79" spans="1:66" s="207" customFormat="1" x14ac:dyDescent="0.25">
      <c r="A79" s="200"/>
      <c r="B79" s="201"/>
      <c r="C79" s="202"/>
      <c r="D79" s="203"/>
      <c r="E79" s="204"/>
      <c r="F79" s="205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6"/>
      <c r="U79" s="206"/>
      <c r="V79" s="206"/>
      <c r="W79" s="206"/>
      <c r="X79" s="206"/>
      <c r="Y79" s="206"/>
      <c r="Z79" s="206"/>
      <c r="AA79" s="206"/>
      <c r="AB79" s="206"/>
      <c r="AC79" s="206"/>
      <c r="AD79" s="206"/>
      <c r="AE79" s="206"/>
      <c r="AF79" s="206"/>
      <c r="AG79" s="206"/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  <c r="BI79" s="206"/>
      <c r="BJ79" s="206"/>
      <c r="BK79" s="206"/>
      <c r="BL79" s="206"/>
      <c r="BM79" s="206"/>
      <c r="BN79" s="206"/>
    </row>
    <row r="80" spans="1:66" s="207" customFormat="1" x14ac:dyDescent="0.25">
      <c r="A80" s="200"/>
      <c r="B80" s="201"/>
      <c r="C80" s="202"/>
      <c r="D80" s="203"/>
      <c r="E80" s="204"/>
      <c r="F80" s="205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T80" s="206"/>
      <c r="U80" s="206"/>
      <c r="V80" s="206"/>
      <c r="W80" s="206"/>
      <c r="X80" s="206"/>
      <c r="Y80" s="206"/>
      <c r="Z80" s="206"/>
      <c r="AA80" s="206"/>
      <c r="AB80" s="206"/>
      <c r="AC80" s="206"/>
      <c r="AD80" s="206"/>
      <c r="AE80" s="206"/>
      <c r="AF80" s="206"/>
      <c r="AG80" s="206"/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  <c r="BI80" s="206"/>
      <c r="BJ80" s="206"/>
      <c r="BK80" s="206"/>
      <c r="BL80" s="206"/>
      <c r="BM80" s="206"/>
      <c r="BN80" s="206"/>
    </row>
    <row r="81" spans="1:66" s="207" customFormat="1" x14ac:dyDescent="0.25">
      <c r="A81" s="200"/>
      <c r="B81" s="201"/>
      <c r="C81" s="202"/>
      <c r="D81" s="203"/>
      <c r="E81" s="204"/>
      <c r="F81" s="205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6"/>
      <c r="V81" s="206"/>
      <c r="W81" s="206"/>
      <c r="X81" s="206"/>
      <c r="Y81" s="206"/>
      <c r="Z81" s="206"/>
      <c r="AA81" s="206"/>
      <c r="AB81" s="206"/>
      <c r="AC81" s="206"/>
      <c r="AD81" s="206"/>
      <c r="AE81" s="206"/>
      <c r="AF81" s="206"/>
      <c r="AG81" s="206"/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  <c r="BI81" s="206"/>
      <c r="BJ81" s="206"/>
      <c r="BK81" s="206"/>
      <c r="BL81" s="206"/>
      <c r="BM81" s="206"/>
      <c r="BN81" s="206"/>
    </row>
    <row r="82" spans="1:66" s="207" customFormat="1" x14ac:dyDescent="0.25">
      <c r="A82" s="200"/>
      <c r="B82" s="201"/>
      <c r="C82" s="202"/>
      <c r="D82" s="203"/>
      <c r="E82" s="204"/>
      <c r="F82" s="205"/>
      <c r="G82" s="206"/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/>
      <c r="T82" s="206"/>
      <c r="U82" s="206"/>
      <c r="V82" s="206"/>
      <c r="W82" s="206"/>
      <c r="X82" s="206"/>
      <c r="Y82" s="206"/>
      <c r="Z82" s="206"/>
      <c r="AA82" s="206"/>
      <c r="AB82" s="206"/>
      <c r="AC82" s="206"/>
      <c r="AD82" s="206"/>
      <c r="AE82" s="206"/>
      <c r="AF82" s="206"/>
      <c r="AG82" s="206"/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  <c r="BI82" s="206"/>
      <c r="BJ82" s="206"/>
      <c r="BK82" s="206"/>
      <c r="BL82" s="206"/>
      <c r="BM82" s="206"/>
      <c r="BN82" s="206"/>
    </row>
    <row r="83" spans="1:66" s="207" customFormat="1" x14ac:dyDescent="0.25">
      <c r="A83" s="200"/>
      <c r="B83" s="201"/>
      <c r="C83" s="202"/>
      <c r="D83" s="203"/>
      <c r="E83" s="204"/>
      <c r="F83" s="205"/>
      <c r="G83" s="206"/>
      <c r="H83" s="206"/>
      <c r="I83" s="206"/>
      <c r="J83" s="206"/>
      <c r="K83" s="206"/>
      <c r="L83" s="206"/>
      <c r="M83" s="206"/>
      <c r="N83" s="206"/>
      <c r="O83" s="206"/>
      <c r="P83" s="206"/>
      <c r="Q83" s="206"/>
      <c r="R83" s="206"/>
      <c r="S83" s="206"/>
      <c r="T83" s="206"/>
      <c r="U83" s="206"/>
      <c r="V83" s="206"/>
      <c r="W83" s="206"/>
      <c r="X83" s="206"/>
      <c r="Y83" s="206"/>
      <c r="Z83" s="206"/>
      <c r="AA83" s="206"/>
      <c r="AB83" s="206"/>
      <c r="AC83" s="206"/>
      <c r="AD83" s="206"/>
      <c r="AE83" s="206"/>
      <c r="AF83" s="206"/>
      <c r="AG83" s="206"/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  <c r="BI83" s="206"/>
      <c r="BJ83" s="206"/>
      <c r="BK83" s="206"/>
      <c r="BL83" s="206"/>
      <c r="BM83" s="206"/>
      <c r="BN83" s="206"/>
    </row>
    <row r="84" spans="1:66" s="207" customFormat="1" x14ac:dyDescent="0.25">
      <c r="A84" s="200"/>
      <c r="B84" s="201"/>
      <c r="C84" s="202"/>
      <c r="D84" s="203"/>
      <c r="E84" s="204"/>
      <c r="F84" s="205"/>
      <c r="G84" s="206"/>
      <c r="H84" s="206"/>
      <c r="I84" s="206"/>
      <c r="J84" s="206"/>
      <c r="K84" s="206"/>
      <c r="L84" s="206"/>
      <c r="M84" s="206"/>
      <c r="N84" s="206"/>
      <c r="O84" s="206"/>
      <c r="P84" s="206"/>
      <c r="Q84" s="206"/>
      <c r="R84" s="206"/>
      <c r="S84" s="206"/>
      <c r="T84" s="206"/>
      <c r="U84" s="206"/>
      <c r="V84" s="206"/>
      <c r="W84" s="206"/>
      <c r="X84" s="206"/>
      <c r="Y84" s="206"/>
      <c r="Z84" s="206"/>
      <c r="AA84" s="206"/>
      <c r="AB84" s="206"/>
      <c r="AC84" s="206"/>
      <c r="AD84" s="206"/>
      <c r="AE84" s="206"/>
      <c r="AF84" s="206"/>
      <c r="AG84" s="206"/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  <c r="BI84" s="206"/>
      <c r="BJ84" s="206"/>
      <c r="BK84" s="206"/>
      <c r="BL84" s="206"/>
      <c r="BM84" s="206"/>
      <c r="BN84" s="206"/>
    </row>
    <row r="85" spans="1:66" s="207" customFormat="1" x14ac:dyDescent="0.25">
      <c r="A85" s="200"/>
      <c r="B85" s="201"/>
      <c r="C85" s="202"/>
      <c r="D85" s="203"/>
      <c r="E85" s="204"/>
      <c r="F85" s="205"/>
      <c r="G85" s="206"/>
      <c r="H85" s="206"/>
      <c r="I85" s="206"/>
      <c r="J85" s="206"/>
      <c r="K85" s="206"/>
      <c r="L85" s="206"/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  <c r="BI85" s="206"/>
      <c r="BJ85" s="206"/>
      <c r="BK85" s="206"/>
      <c r="BL85" s="206"/>
      <c r="BM85" s="206"/>
      <c r="BN85" s="206"/>
    </row>
    <row r="86" spans="1:66" s="207" customFormat="1" x14ac:dyDescent="0.25">
      <c r="A86" s="200"/>
      <c r="B86" s="201"/>
      <c r="C86" s="202"/>
      <c r="D86" s="203"/>
      <c r="E86" s="204"/>
      <c r="F86" s="205"/>
      <c r="G86" s="206"/>
      <c r="H86" s="206"/>
      <c r="I86" s="206"/>
      <c r="J86" s="206"/>
      <c r="K86" s="206"/>
      <c r="L86" s="206"/>
      <c r="M86" s="206"/>
      <c r="N86" s="206"/>
      <c r="O86" s="206"/>
      <c r="P86" s="206"/>
      <c r="Q86" s="206"/>
      <c r="R86" s="206"/>
      <c r="S86" s="206"/>
      <c r="T86" s="206"/>
      <c r="U86" s="206"/>
      <c r="V86" s="206"/>
      <c r="W86" s="206"/>
      <c r="X86" s="206"/>
      <c r="Y86" s="206"/>
      <c r="Z86" s="206"/>
      <c r="AA86" s="206"/>
      <c r="AB86" s="206"/>
      <c r="AC86" s="206"/>
      <c r="AD86" s="206"/>
      <c r="AE86" s="206"/>
      <c r="AF86" s="206"/>
      <c r="AG86" s="206"/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  <c r="BI86" s="206"/>
      <c r="BJ86" s="206"/>
      <c r="BK86" s="206"/>
      <c r="BL86" s="206"/>
      <c r="BM86" s="206"/>
      <c r="BN86" s="206"/>
    </row>
    <row r="87" spans="1:66" s="207" customFormat="1" x14ac:dyDescent="0.25">
      <c r="A87" s="200"/>
      <c r="B87" s="201"/>
      <c r="C87" s="202"/>
      <c r="D87" s="203"/>
      <c r="E87" s="204"/>
      <c r="F87" s="205"/>
      <c r="G87" s="206"/>
      <c r="H87" s="206"/>
      <c r="I87" s="206"/>
      <c r="J87" s="206"/>
      <c r="K87" s="206"/>
      <c r="L87" s="206"/>
      <c r="M87" s="206"/>
      <c r="N87" s="206"/>
      <c r="O87" s="206"/>
      <c r="P87" s="206"/>
      <c r="Q87" s="206"/>
      <c r="R87" s="206"/>
      <c r="S87" s="206"/>
      <c r="T87" s="206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  <c r="BI87" s="206"/>
      <c r="BJ87" s="206"/>
      <c r="BK87" s="206"/>
      <c r="BL87" s="206"/>
      <c r="BM87" s="206"/>
      <c r="BN87" s="206"/>
    </row>
    <row r="88" spans="1:66" s="207" customFormat="1" x14ac:dyDescent="0.25">
      <c r="A88" s="200"/>
      <c r="B88" s="201"/>
      <c r="C88" s="202"/>
      <c r="D88" s="203"/>
      <c r="E88" s="204"/>
      <c r="F88" s="205"/>
      <c r="G88" s="206"/>
      <c r="H88" s="206"/>
      <c r="I88" s="206"/>
      <c r="J88" s="206"/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6"/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  <c r="BI88" s="206"/>
      <c r="BJ88" s="206"/>
      <c r="BK88" s="206"/>
      <c r="BL88" s="206"/>
      <c r="BM88" s="206"/>
      <c r="BN88" s="206"/>
    </row>
    <row r="89" spans="1:66" s="207" customFormat="1" x14ac:dyDescent="0.25">
      <c r="A89" s="200"/>
      <c r="B89" s="201"/>
      <c r="C89" s="202"/>
      <c r="D89" s="203"/>
      <c r="E89" s="204"/>
      <c r="F89" s="205"/>
      <c r="G89" s="206"/>
      <c r="H89" s="206"/>
      <c r="I89" s="206"/>
      <c r="J89" s="206"/>
      <c r="K89" s="206"/>
      <c r="L89" s="206"/>
      <c r="M89" s="206"/>
      <c r="N89" s="206"/>
      <c r="O89" s="206"/>
      <c r="P89" s="206"/>
      <c r="Q89" s="206"/>
      <c r="R89" s="206"/>
      <c r="S89" s="206"/>
      <c r="T89" s="206"/>
      <c r="U89" s="206"/>
      <c r="V89" s="206"/>
      <c r="W89" s="206"/>
      <c r="X89" s="206"/>
      <c r="Y89" s="206"/>
      <c r="Z89" s="206"/>
      <c r="AA89" s="206"/>
      <c r="AB89" s="206"/>
      <c r="AC89" s="206"/>
      <c r="AD89" s="206"/>
      <c r="AE89" s="206"/>
      <c r="AF89" s="206"/>
      <c r="AG89" s="206"/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  <c r="BI89" s="206"/>
      <c r="BJ89" s="206"/>
      <c r="BK89" s="206"/>
      <c r="BL89" s="206"/>
      <c r="BM89" s="206"/>
      <c r="BN89" s="206"/>
    </row>
    <row r="90" spans="1:66" s="207" customFormat="1" x14ac:dyDescent="0.25">
      <c r="A90" s="200"/>
      <c r="B90" s="201"/>
      <c r="C90" s="202"/>
      <c r="D90" s="203"/>
      <c r="E90" s="204"/>
      <c r="F90" s="205"/>
      <c r="G90" s="206"/>
      <c r="H90" s="206"/>
      <c r="I90" s="206"/>
      <c r="J90" s="206"/>
      <c r="K90" s="206"/>
      <c r="L90" s="206"/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6"/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  <c r="BI90" s="206"/>
      <c r="BJ90" s="206"/>
      <c r="BK90" s="206"/>
      <c r="BL90" s="206"/>
      <c r="BM90" s="206"/>
      <c r="BN90" s="206"/>
    </row>
    <row r="91" spans="1:66" s="207" customFormat="1" x14ac:dyDescent="0.25">
      <c r="A91" s="200"/>
      <c r="B91" s="201"/>
      <c r="C91" s="202"/>
      <c r="D91" s="203"/>
      <c r="E91" s="204"/>
      <c r="F91" s="205"/>
      <c r="G91" s="206"/>
      <c r="H91" s="206"/>
      <c r="I91" s="206"/>
      <c r="J91" s="206"/>
      <c r="K91" s="206"/>
      <c r="L91" s="206"/>
      <c r="M91" s="206"/>
      <c r="N91" s="206"/>
      <c r="O91" s="206"/>
      <c r="P91" s="206"/>
      <c r="Q91" s="206"/>
      <c r="R91" s="206"/>
      <c r="S91" s="206"/>
      <c r="T91" s="206"/>
      <c r="U91" s="206"/>
      <c r="V91" s="206"/>
      <c r="W91" s="206"/>
      <c r="X91" s="206"/>
      <c r="Y91" s="206"/>
      <c r="Z91" s="206"/>
      <c r="AA91" s="206"/>
      <c r="AB91" s="206"/>
      <c r="AC91" s="206"/>
      <c r="AD91" s="206"/>
      <c r="AE91" s="206"/>
      <c r="AF91" s="206"/>
      <c r="AG91" s="206"/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  <c r="BI91" s="206"/>
      <c r="BJ91" s="206"/>
      <c r="BK91" s="206"/>
      <c r="BL91" s="206"/>
      <c r="BM91" s="206"/>
      <c r="BN91" s="206"/>
    </row>
    <row r="92" spans="1:66" s="207" customFormat="1" x14ac:dyDescent="0.25">
      <c r="A92" s="200"/>
      <c r="B92" s="201"/>
      <c r="C92" s="202"/>
      <c r="D92" s="203"/>
      <c r="E92" s="204"/>
      <c r="F92" s="205"/>
      <c r="G92" s="206"/>
      <c r="H92" s="206"/>
      <c r="I92" s="206"/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6"/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  <c r="BI92" s="206"/>
      <c r="BJ92" s="206"/>
      <c r="BK92" s="206"/>
      <c r="BL92" s="206"/>
      <c r="BM92" s="206"/>
      <c r="BN92" s="206"/>
    </row>
    <row r="93" spans="1:66" s="207" customFormat="1" x14ac:dyDescent="0.25">
      <c r="A93" s="200"/>
      <c r="B93" s="201"/>
      <c r="C93" s="202"/>
      <c r="D93" s="203"/>
      <c r="E93" s="204"/>
      <c r="F93" s="205"/>
      <c r="G93" s="206"/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06"/>
      <c r="S93" s="206"/>
      <c r="T93" s="206"/>
      <c r="U93" s="206"/>
      <c r="V93" s="206"/>
      <c r="W93" s="206"/>
      <c r="X93" s="206"/>
      <c r="Y93" s="206"/>
      <c r="Z93" s="206"/>
      <c r="AA93" s="206"/>
      <c r="AB93" s="206"/>
      <c r="AC93" s="206"/>
      <c r="AD93" s="206"/>
      <c r="AE93" s="206"/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  <c r="BI93" s="206"/>
      <c r="BJ93" s="206"/>
      <c r="BK93" s="206"/>
      <c r="BL93" s="206"/>
      <c r="BM93" s="206"/>
      <c r="BN93" s="206"/>
    </row>
    <row r="94" spans="1:66" s="207" customFormat="1" x14ac:dyDescent="0.25">
      <c r="A94" s="200"/>
      <c r="B94" s="201"/>
      <c r="C94" s="202"/>
      <c r="D94" s="203"/>
      <c r="E94" s="204"/>
      <c r="F94" s="205"/>
      <c r="G94" s="206"/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206"/>
      <c r="W94" s="206"/>
      <c r="X94" s="206"/>
      <c r="Y94" s="206"/>
      <c r="Z94" s="206"/>
      <c r="AA94" s="206"/>
      <c r="AB94" s="206"/>
      <c r="AC94" s="206"/>
      <c r="AD94" s="206"/>
      <c r="AE94" s="206"/>
      <c r="AF94" s="206"/>
      <c r="AG94" s="206"/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  <c r="BI94" s="206"/>
      <c r="BJ94" s="206"/>
      <c r="BK94" s="206"/>
      <c r="BL94" s="206"/>
      <c r="BM94" s="206"/>
      <c r="BN94" s="206"/>
    </row>
    <row r="95" spans="1:66" s="207" customFormat="1" x14ac:dyDescent="0.25">
      <c r="A95" s="200"/>
      <c r="B95" s="201"/>
      <c r="C95" s="202"/>
      <c r="D95" s="203"/>
      <c r="E95" s="204"/>
      <c r="F95" s="205"/>
      <c r="G95" s="206"/>
      <c r="H95" s="206"/>
      <c r="I95" s="206"/>
      <c r="J95" s="206"/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6"/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  <c r="BI95" s="206"/>
      <c r="BJ95" s="206"/>
      <c r="BK95" s="206"/>
      <c r="BL95" s="206"/>
      <c r="BM95" s="206"/>
      <c r="BN95" s="206"/>
    </row>
    <row r="96" spans="1:66" s="207" customFormat="1" x14ac:dyDescent="0.25">
      <c r="A96" s="200"/>
      <c r="B96" s="201"/>
      <c r="C96" s="202"/>
      <c r="D96" s="203"/>
      <c r="E96" s="204"/>
      <c r="F96" s="205"/>
      <c r="G96" s="206"/>
      <c r="H96" s="206"/>
      <c r="I96" s="206"/>
      <c r="J96" s="206"/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6"/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  <c r="BI96" s="206"/>
      <c r="BJ96" s="206"/>
      <c r="BK96" s="206"/>
      <c r="BL96" s="206"/>
      <c r="BM96" s="206"/>
      <c r="BN96" s="206"/>
    </row>
    <row r="97" spans="1:66" s="207" customFormat="1" x14ac:dyDescent="0.25">
      <c r="A97" s="200"/>
      <c r="B97" s="201"/>
      <c r="C97" s="202"/>
      <c r="D97" s="203"/>
      <c r="E97" s="204"/>
      <c r="F97" s="205"/>
      <c r="G97" s="206"/>
      <c r="H97" s="206"/>
      <c r="I97" s="206"/>
      <c r="J97" s="206"/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6"/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  <c r="BI97" s="206"/>
      <c r="BJ97" s="206"/>
      <c r="BK97" s="206"/>
      <c r="BL97" s="206"/>
      <c r="BM97" s="206"/>
      <c r="BN97" s="206"/>
    </row>
    <row r="98" spans="1:66" s="207" customFormat="1" x14ac:dyDescent="0.25">
      <c r="A98" s="200"/>
      <c r="B98" s="201"/>
      <c r="C98" s="202"/>
      <c r="D98" s="203"/>
      <c r="E98" s="204"/>
      <c r="F98" s="205"/>
      <c r="G98" s="206"/>
      <c r="H98" s="206"/>
      <c r="I98" s="206"/>
      <c r="J98" s="206"/>
      <c r="K98" s="206"/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6"/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  <c r="BI98" s="206"/>
      <c r="BJ98" s="206"/>
      <c r="BK98" s="206"/>
      <c r="BL98" s="206"/>
      <c r="BM98" s="206"/>
      <c r="BN98" s="206"/>
    </row>
    <row r="99" spans="1:66" s="207" customFormat="1" x14ac:dyDescent="0.25">
      <c r="A99" s="200"/>
      <c r="B99" s="201"/>
      <c r="C99" s="202"/>
      <c r="D99" s="203"/>
      <c r="E99" s="204"/>
      <c r="F99" s="205"/>
      <c r="G99" s="206"/>
      <c r="H99" s="206"/>
      <c r="I99" s="206"/>
      <c r="J99" s="206"/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6"/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  <c r="BI99" s="206"/>
      <c r="BJ99" s="206"/>
      <c r="BK99" s="206"/>
      <c r="BL99" s="206"/>
      <c r="BM99" s="206"/>
      <c r="BN99" s="206"/>
    </row>
    <row r="100" spans="1:66" s="207" customFormat="1" x14ac:dyDescent="0.25">
      <c r="A100" s="200"/>
      <c r="B100" s="201"/>
      <c r="C100" s="202"/>
      <c r="D100" s="203"/>
      <c r="E100" s="204"/>
      <c r="F100" s="205"/>
      <c r="G100" s="206"/>
      <c r="H100" s="206"/>
      <c r="I100" s="206"/>
      <c r="J100" s="206"/>
      <c r="K100" s="206"/>
      <c r="L100" s="206"/>
      <c r="M100" s="206"/>
      <c r="N100" s="206"/>
      <c r="O100" s="206"/>
      <c r="P100" s="206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/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  <c r="BI100" s="206"/>
      <c r="BJ100" s="206"/>
      <c r="BK100" s="206"/>
      <c r="BL100" s="206"/>
      <c r="BM100" s="206"/>
      <c r="BN100" s="206"/>
    </row>
    <row r="101" spans="1:66" s="207" customFormat="1" x14ac:dyDescent="0.25">
      <c r="A101" s="200"/>
      <c r="B101" s="201"/>
      <c r="C101" s="202"/>
      <c r="D101" s="203"/>
      <c r="E101" s="204"/>
      <c r="F101" s="205"/>
      <c r="G101" s="206"/>
      <c r="H101" s="206"/>
      <c r="I101" s="206"/>
      <c r="J101" s="206"/>
      <c r="K101" s="206"/>
      <c r="L101" s="206"/>
      <c r="M101" s="206"/>
      <c r="N101" s="206"/>
      <c r="O101" s="206"/>
      <c r="P101" s="206"/>
      <c r="Q101" s="206"/>
      <c r="R101" s="206"/>
      <c r="S101" s="206"/>
      <c r="T101" s="206"/>
      <c r="U101" s="206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/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  <c r="BI101" s="206"/>
      <c r="BJ101" s="206"/>
      <c r="BK101" s="206"/>
      <c r="BL101" s="206"/>
      <c r="BM101" s="206"/>
      <c r="BN101" s="206"/>
    </row>
    <row r="102" spans="1:66" s="207" customFormat="1" x14ac:dyDescent="0.25">
      <c r="A102" s="200"/>
      <c r="B102" s="201"/>
      <c r="C102" s="202"/>
      <c r="D102" s="203"/>
      <c r="E102" s="204"/>
      <c r="F102" s="205"/>
      <c r="G102" s="206"/>
      <c r="H102" s="206"/>
      <c r="I102" s="206"/>
      <c r="J102" s="206"/>
      <c r="K102" s="206"/>
      <c r="L102" s="206"/>
      <c r="M102" s="206"/>
      <c r="N102" s="206"/>
      <c r="O102" s="206"/>
      <c r="P102" s="206"/>
      <c r="Q102" s="206"/>
      <c r="R102" s="206"/>
      <c r="S102" s="206"/>
      <c r="T102" s="206"/>
      <c r="U102" s="206"/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/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  <c r="BI102" s="206"/>
      <c r="BJ102" s="206"/>
      <c r="BK102" s="206"/>
      <c r="BL102" s="206"/>
      <c r="BM102" s="206"/>
      <c r="BN102" s="206"/>
    </row>
    <row r="103" spans="1:66" s="207" customFormat="1" x14ac:dyDescent="0.25">
      <c r="A103" s="200"/>
      <c r="B103" s="201"/>
      <c r="C103" s="202"/>
      <c r="D103" s="203"/>
      <c r="E103" s="204"/>
      <c r="F103" s="205"/>
      <c r="G103" s="206"/>
      <c r="H103" s="206"/>
      <c r="I103" s="206"/>
      <c r="J103" s="206"/>
      <c r="K103" s="206"/>
      <c r="L103" s="206"/>
      <c r="M103" s="206"/>
      <c r="N103" s="206"/>
      <c r="O103" s="206"/>
      <c r="P103" s="206"/>
      <c r="Q103" s="206"/>
      <c r="R103" s="206"/>
      <c r="S103" s="206"/>
      <c r="T103" s="206"/>
      <c r="U103" s="206"/>
      <c r="V103" s="206"/>
      <c r="W103" s="206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/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  <c r="BI103" s="206"/>
      <c r="BJ103" s="206"/>
      <c r="BK103" s="206"/>
      <c r="BL103" s="206"/>
      <c r="BM103" s="206"/>
      <c r="BN103" s="206"/>
    </row>
    <row r="104" spans="1:66" s="207" customFormat="1" x14ac:dyDescent="0.25">
      <c r="A104" s="200"/>
      <c r="B104" s="201"/>
      <c r="C104" s="202"/>
      <c r="D104" s="203"/>
      <c r="E104" s="204"/>
      <c r="F104" s="205"/>
      <c r="G104" s="206"/>
      <c r="H104" s="206"/>
      <c r="I104" s="206"/>
      <c r="J104" s="206"/>
      <c r="K104" s="206"/>
      <c r="L104" s="206"/>
      <c r="M104" s="206"/>
      <c r="N104" s="206"/>
      <c r="O104" s="206"/>
      <c r="P104" s="206"/>
      <c r="Q104" s="206"/>
      <c r="R104" s="206"/>
      <c r="S104" s="206"/>
      <c r="T104" s="206"/>
      <c r="U104" s="206"/>
      <c r="V104" s="206"/>
      <c r="W104" s="20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/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  <c r="BI104" s="206"/>
      <c r="BJ104" s="206"/>
      <c r="BK104" s="206"/>
      <c r="BL104" s="206"/>
      <c r="BM104" s="206"/>
      <c r="BN104" s="206"/>
    </row>
    <row r="105" spans="1:66" s="207" customFormat="1" x14ac:dyDescent="0.25">
      <c r="A105" s="200"/>
      <c r="B105" s="201"/>
      <c r="C105" s="202"/>
      <c r="D105" s="203"/>
      <c r="E105" s="204"/>
      <c r="F105" s="205"/>
      <c r="G105" s="206"/>
      <c r="H105" s="206"/>
      <c r="I105" s="206"/>
      <c r="J105" s="206"/>
      <c r="K105" s="206"/>
      <c r="L105" s="206"/>
      <c r="M105" s="206"/>
      <c r="N105" s="206"/>
      <c r="O105" s="206"/>
      <c r="P105" s="206"/>
      <c r="Q105" s="206"/>
      <c r="R105" s="206"/>
      <c r="S105" s="206"/>
      <c r="T105" s="206"/>
      <c r="U105" s="206"/>
      <c r="V105" s="206"/>
      <c r="W105" s="20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/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  <c r="BI105" s="206"/>
      <c r="BJ105" s="206"/>
      <c r="BK105" s="206"/>
      <c r="BL105" s="206"/>
      <c r="BM105" s="206"/>
      <c r="BN105" s="206"/>
    </row>
    <row r="106" spans="1:66" s="207" customFormat="1" x14ac:dyDescent="0.25">
      <c r="A106" s="200"/>
      <c r="B106" s="201"/>
      <c r="C106" s="202"/>
      <c r="D106" s="203"/>
      <c r="E106" s="204"/>
      <c r="F106" s="205"/>
      <c r="G106" s="206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  <c r="BI106" s="206"/>
      <c r="BJ106" s="206"/>
      <c r="BK106" s="206"/>
      <c r="BL106" s="206"/>
      <c r="BM106" s="206"/>
      <c r="BN106" s="206"/>
    </row>
    <row r="107" spans="1:66" s="207" customFormat="1" x14ac:dyDescent="0.25">
      <c r="A107" s="200"/>
      <c r="B107" s="201"/>
      <c r="C107" s="202"/>
      <c r="D107" s="203"/>
      <c r="E107" s="204"/>
      <c r="F107" s="205"/>
      <c r="G107" s="206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  <c r="BI107" s="206"/>
      <c r="BJ107" s="206"/>
      <c r="BK107" s="206"/>
      <c r="BL107" s="206"/>
      <c r="BM107" s="206"/>
      <c r="BN107" s="206"/>
    </row>
    <row r="108" spans="1:66" s="207" customFormat="1" x14ac:dyDescent="0.25">
      <c r="A108" s="200"/>
      <c r="B108" s="201"/>
      <c r="C108" s="202"/>
      <c r="D108" s="203"/>
      <c r="E108" s="204"/>
      <c r="F108" s="205"/>
      <c r="G108" s="206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  <c r="BI108" s="206"/>
      <c r="BJ108" s="206"/>
      <c r="BK108" s="206"/>
      <c r="BL108" s="206"/>
      <c r="BM108" s="206"/>
      <c r="BN108" s="206"/>
    </row>
    <row r="109" spans="1:66" s="207" customFormat="1" x14ac:dyDescent="0.25">
      <c r="A109" s="200"/>
      <c r="B109" s="201"/>
      <c r="C109" s="202"/>
      <c r="D109" s="203"/>
      <c r="E109" s="204"/>
      <c r="F109" s="205"/>
      <c r="G109" s="206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  <c r="BI109" s="206"/>
      <c r="BJ109" s="206"/>
      <c r="BK109" s="206"/>
      <c r="BL109" s="206"/>
      <c r="BM109" s="206"/>
      <c r="BN109" s="206"/>
    </row>
    <row r="110" spans="1:66" s="207" customFormat="1" x14ac:dyDescent="0.25">
      <c r="A110" s="200"/>
      <c r="B110" s="201"/>
      <c r="C110" s="202"/>
      <c r="D110" s="203"/>
      <c r="E110" s="204"/>
      <c r="F110" s="205"/>
      <c r="G110" s="206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  <c r="BI110" s="206"/>
      <c r="BJ110" s="206"/>
      <c r="BK110" s="206"/>
      <c r="BL110" s="206"/>
      <c r="BM110" s="206"/>
      <c r="BN110" s="206"/>
    </row>
    <row r="111" spans="1:66" s="207" customFormat="1" x14ac:dyDescent="0.25">
      <c r="A111" s="200"/>
      <c r="B111" s="201"/>
      <c r="C111" s="202"/>
      <c r="D111" s="203"/>
      <c r="E111" s="204"/>
      <c r="F111" s="205"/>
      <c r="G111" s="206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  <c r="BI111" s="206"/>
      <c r="BJ111" s="206"/>
      <c r="BK111" s="206"/>
      <c r="BL111" s="206"/>
      <c r="BM111" s="206"/>
      <c r="BN111" s="206"/>
    </row>
    <row r="112" spans="1:66" s="207" customFormat="1" x14ac:dyDescent="0.25">
      <c r="A112" s="200"/>
      <c r="B112" s="201"/>
      <c r="C112" s="202"/>
      <c r="D112" s="203"/>
      <c r="E112" s="204"/>
      <c r="F112" s="205"/>
      <c r="G112" s="206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  <c r="BI112" s="206"/>
      <c r="BJ112" s="206"/>
      <c r="BK112" s="206"/>
      <c r="BL112" s="206"/>
      <c r="BM112" s="206"/>
      <c r="BN112" s="206"/>
    </row>
    <row r="113" spans="1:66" s="207" customFormat="1" x14ac:dyDescent="0.25">
      <c r="A113" s="200"/>
      <c r="B113" s="201"/>
      <c r="C113" s="202"/>
      <c r="D113" s="203"/>
      <c r="E113" s="204"/>
      <c r="F113" s="205"/>
      <c r="G113" s="206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  <c r="BI113" s="206"/>
      <c r="BJ113" s="206"/>
      <c r="BK113" s="206"/>
      <c r="BL113" s="206"/>
      <c r="BM113" s="206"/>
      <c r="BN113" s="206"/>
    </row>
    <row r="114" spans="1:66" s="207" customFormat="1" x14ac:dyDescent="0.25">
      <c r="A114" s="200"/>
      <c r="B114" s="201"/>
      <c r="C114" s="202"/>
      <c r="D114" s="203"/>
      <c r="E114" s="204"/>
      <c r="F114" s="205"/>
      <c r="G114" s="206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  <c r="BI114" s="206"/>
      <c r="BJ114" s="206"/>
      <c r="BK114" s="206"/>
      <c r="BL114" s="206"/>
      <c r="BM114" s="206"/>
      <c r="BN114" s="206"/>
    </row>
    <row r="115" spans="1:66" s="207" customFormat="1" x14ac:dyDescent="0.25">
      <c r="A115" s="200"/>
      <c r="B115" s="201"/>
      <c r="C115" s="202"/>
      <c r="D115" s="203"/>
      <c r="E115" s="204"/>
      <c r="F115" s="205"/>
      <c r="G115" s="206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  <c r="BI115" s="206"/>
      <c r="BJ115" s="206"/>
      <c r="BK115" s="206"/>
      <c r="BL115" s="206"/>
      <c r="BM115" s="206"/>
      <c r="BN115" s="206"/>
    </row>
    <row r="116" spans="1:66" s="207" customFormat="1" x14ac:dyDescent="0.25">
      <c r="A116" s="200"/>
      <c r="B116" s="201"/>
      <c r="C116" s="202"/>
      <c r="D116" s="203"/>
      <c r="E116" s="204"/>
      <c r="F116" s="205"/>
      <c r="G116" s="206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  <c r="BI116" s="206"/>
      <c r="BJ116" s="206"/>
      <c r="BK116" s="206"/>
      <c r="BL116" s="206"/>
      <c r="BM116" s="206"/>
      <c r="BN116" s="206"/>
    </row>
    <row r="117" spans="1:66" s="207" customFormat="1" x14ac:dyDescent="0.25">
      <c r="A117" s="200"/>
      <c r="B117" s="201"/>
      <c r="C117" s="202"/>
      <c r="D117" s="203"/>
      <c r="E117" s="204"/>
      <c r="F117" s="205"/>
      <c r="G117" s="206"/>
      <c r="H117" s="206"/>
      <c r="I117" s="206"/>
      <c r="J117" s="206"/>
      <c r="K117" s="206"/>
      <c r="L117" s="206"/>
      <c r="M117" s="206"/>
      <c r="N117" s="206"/>
      <c r="O117" s="206"/>
      <c r="P117" s="206"/>
      <c r="Q117" s="206"/>
      <c r="R117" s="206"/>
      <c r="S117" s="206"/>
      <c r="T117" s="206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  <c r="BI117" s="206"/>
      <c r="BJ117" s="206"/>
      <c r="BK117" s="206"/>
      <c r="BL117" s="206"/>
      <c r="BM117" s="206"/>
      <c r="BN117" s="206"/>
    </row>
    <row r="118" spans="1:66" s="207" customFormat="1" x14ac:dyDescent="0.25">
      <c r="A118" s="200"/>
      <c r="B118" s="201"/>
      <c r="C118" s="202"/>
      <c r="D118" s="203"/>
      <c r="E118" s="204"/>
      <c r="F118" s="205"/>
      <c r="G118" s="206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  <c r="BI118" s="206"/>
      <c r="BJ118" s="206"/>
      <c r="BK118" s="206"/>
      <c r="BL118" s="206"/>
      <c r="BM118" s="206"/>
      <c r="BN118" s="206"/>
    </row>
    <row r="119" spans="1:66" s="207" customFormat="1" x14ac:dyDescent="0.25">
      <c r="A119" s="200"/>
      <c r="B119" s="201"/>
      <c r="C119" s="202"/>
      <c r="D119" s="203"/>
      <c r="E119" s="204"/>
      <c r="F119" s="205"/>
      <c r="G119" s="206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  <c r="BI119" s="206"/>
      <c r="BJ119" s="206"/>
      <c r="BK119" s="206"/>
      <c r="BL119" s="206"/>
      <c r="BM119" s="206"/>
      <c r="BN119" s="206"/>
    </row>
    <row r="120" spans="1:66" s="207" customFormat="1" x14ac:dyDescent="0.25">
      <c r="A120" s="200"/>
      <c r="B120" s="201"/>
      <c r="C120" s="202"/>
      <c r="D120" s="203"/>
      <c r="E120" s="204"/>
      <c r="F120" s="205"/>
      <c r="G120" s="206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  <c r="BI120" s="206"/>
      <c r="BJ120" s="206"/>
      <c r="BK120" s="206"/>
      <c r="BL120" s="206"/>
      <c r="BM120" s="206"/>
      <c r="BN120" s="206"/>
    </row>
    <row r="121" spans="1:66" s="207" customFormat="1" x14ac:dyDescent="0.25">
      <c r="A121" s="200"/>
      <c r="B121" s="201"/>
      <c r="C121" s="202"/>
      <c r="D121" s="203"/>
      <c r="E121" s="204"/>
      <c r="F121" s="205"/>
      <c r="G121" s="206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  <c r="BI121" s="206"/>
      <c r="BJ121" s="206"/>
      <c r="BK121" s="206"/>
      <c r="BL121" s="206"/>
      <c r="BM121" s="206"/>
      <c r="BN121" s="206"/>
    </row>
    <row r="122" spans="1:66" s="207" customFormat="1" x14ac:dyDescent="0.25">
      <c r="A122" s="200"/>
      <c r="B122" s="201"/>
      <c r="C122" s="202"/>
      <c r="D122" s="203"/>
      <c r="E122" s="204"/>
      <c r="F122" s="205"/>
      <c r="G122" s="206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  <c r="BI122" s="206"/>
      <c r="BJ122" s="206"/>
      <c r="BK122" s="206"/>
      <c r="BL122" s="206"/>
      <c r="BM122" s="206"/>
      <c r="BN122" s="206"/>
    </row>
    <row r="123" spans="1:66" s="207" customFormat="1" x14ac:dyDescent="0.25">
      <c r="A123" s="200"/>
      <c r="B123" s="201"/>
      <c r="C123" s="202"/>
      <c r="D123" s="203"/>
      <c r="E123" s="204"/>
      <c r="F123" s="205"/>
      <c r="G123" s="206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  <c r="BI123" s="206"/>
      <c r="BJ123" s="206"/>
      <c r="BK123" s="206"/>
      <c r="BL123" s="206"/>
      <c r="BM123" s="206"/>
      <c r="BN123" s="206"/>
    </row>
    <row r="124" spans="1:66" s="207" customFormat="1" x14ac:dyDescent="0.25">
      <c r="A124" s="200"/>
      <c r="B124" s="201"/>
      <c r="C124" s="202"/>
      <c r="D124" s="203"/>
      <c r="E124" s="204"/>
      <c r="F124" s="205"/>
      <c r="G124" s="206"/>
      <c r="H124" s="206"/>
      <c r="I124" s="206"/>
      <c r="J124" s="206"/>
      <c r="K124" s="206"/>
      <c r="L124" s="206"/>
      <c r="M124" s="206"/>
      <c r="N124" s="206"/>
      <c r="O124" s="206"/>
      <c r="P124" s="206"/>
      <c r="Q124" s="206"/>
      <c r="R124" s="206"/>
      <c r="S124" s="206"/>
      <c r="T124" s="206"/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/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  <c r="BI124" s="206"/>
      <c r="BJ124" s="206"/>
      <c r="BK124" s="206"/>
      <c r="BL124" s="206"/>
      <c r="BM124" s="206"/>
      <c r="BN124" s="206"/>
    </row>
    <row r="125" spans="1:66" s="207" customFormat="1" x14ac:dyDescent="0.25">
      <c r="A125" s="200"/>
      <c r="B125" s="201"/>
      <c r="C125" s="202"/>
      <c r="D125" s="203"/>
      <c r="E125" s="204"/>
      <c r="F125" s="205"/>
      <c r="G125" s="206"/>
      <c r="H125" s="206"/>
      <c r="I125" s="206"/>
      <c r="J125" s="206"/>
      <c r="K125" s="206"/>
      <c r="L125" s="206"/>
      <c r="M125" s="206"/>
      <c r="N125" s="206"/>
      <c r="O125" s="206"/>
      <c r="P125" s="206"/>
      <c r="Q125" s="206"/>
      <c r="R125" s="206"/>
      <c r="S125" s="206"/>
      <c r="T125" s="206"/>
      <c r="U125" s="20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/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  <c r="BI125" s="206"/>
      <c r="BJ125" s="206"/>
      <c r="BK125" s="206"/>
      <c r="BL125" s="206"/>
      <c r="BM125" s="206"/>
      <c r="BN125" s="206"/>
    </row>
    <row r="126" spans="1:66" s="207" customFormat="1" x14ac:dyDescent="0.25">
      <c r="A126" s="200"/>
      <c r="B126" s="201"/>
      <c r="C126" s="202"/>
      <c r="D126" s="203"/>
      <c r="E126" s="204"/>
      <c r="F126" s="205"/>
      <c r="G126" s="206"/>
      <c r="H126" s="206"/>
      <c r="I126" s="206"/>
      <c r="J126" s="206"/>
      <c r="K126" s="206"/>
      <c r="L126" s="206"/>
      <c r="M126" s="206"/>
      <c r="N126" s="206"/>
      <c r="O126" s="206"/>
      <c r="P126" s="206"/>
      <c r="Q126" s="206"/>
      <c r="R126" s="206"/>
      <c r="S126" s="206"/>
      <c r="T126" s="206"/>
      <c r="U126" s="206"/>
      <c r="V126" s="206"/>
      <c r="W126" s="206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/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  <c r="BI126" s="206"/>
      <c r="BJ126" s="206"/>
      <c r="BK126" s="206"/>
      <c r="BL126" s="206"/>
      <c r="BM126" s="206"/>
      <c r="BN126" s="206"/>
    </row>
    <row r="127" spans="1:66" s="207" customFormat="1" x14ac:dyDescent="0.25">
      <c r="A127" s="200"/>
      <c r="B127" s="201"/>
      <c r="C127" s="202"/>
      <c r="D127" s="203"/>
      <c r="E127" s="204"/>
      <c r="F127" s="205"/>
      <c r="G127" s="206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  <c r="BI127" s="206"/>
      <c r="BJ127" s="206"/>
      <c r="BK127" s="206"/>
      <c r="BL127" s="206"/>
      <c r="BM127" s="206"/>
      <c r="BN127" s="206"/>
    </row>
    <row r="128" spans="1:66" s="207" customFormat="1" x14ac:dyDescent="0.25">
      <c r="A128" s="200"/>
      <c r="B128" s="201"/>
      <c r="C128" s="202"/>
      <c r="D128" s="203"/>
      <c r="E128" s="204"/>
      <c r="F128" s="205"/>
      <c r="G128" s="206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  <c r="BI128" s="206"/>
      <c r="BJ128" s="206"/>
      <c r="BK128" s="206"/>
      <c r="BL128" s="206"/>
      <c r="BM128" s="206"/>
      <c r="BN128" s="206"/>
    </row>
    <row r="129" spans="1:66" s="207" customFormat="1" x14ac:dyDescent="0.25">
      <c r="A129" s="200"/>
      <c r="B129" s="201"/>
      <c r="C129" s="202"/>
      <c r="D129" s="203"/>
      <c r="E129" s="204"/>
      <c r="F129" s="205"/>
      <c r="G129" s="206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  <c r="BI129" s="206"/>
      <c r="BJ129" s="206"/>
      <c r="BK129" s="206"/>
      <c r="BL129" s="206"/>
      <c r="BM129" s="206"/>
      <c r="BN129" s="206"/>
    </row>
    <row r="130" spans="1:66" s="207" customFormat="1" x14ac:dyDescent="0.25">
      <c r="A130" s="200"/>
      <c r="B130" s="201"/>
      <c r="C130" s="202"/>
      <c r="D130" s="203"/>
      <c r="E130" s="204"/>
      <c r="F130" s="205"/>
      <c r="G130" s="206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  <c r="BI130" s="206"/>
      <c r="BJ130" s="206"/>
      <c r="BK130" s="206"/>
      <c r="BL130" s="206"/>
      <c r="BM130" s="206"/>
      <c r="BN130" s="206"/>
    </row>
    <row r="131" spans="1:66" s="207" customFormat="1" x14ac:dyDescent="0.25">
      <c r="A131" s="200"/>
      <c r="B131" s="201"/>
      <c r="C131" s="202"/>
      <c r="D131" s="203"/>
      <c r="E131" s="204"/>
      <c r="F131" s="205"/>
      <c r="G131" s="206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  <c r="BI131" s="206"/>
      <c r="BJ131" s="206"/>
      <c r="BK131" s="206"/>
      <c r="BL131" s="206"/>
      <c r="BM131" s="206"/>
      <c r="BN131" s="206"/>
    </row>
    <row r="132" spans="1:66" s="207" customFormat="1" x14ac:dyDescent="0.25">
      <c r="A132" s="200"/>
      <c r="B132" s="201"/>
      <c r="C132" s="202"/>
      <c r="D132" s="203"/>
      <c r="E132" s="204"/>
      <c r="F132" s="205"/>
      <c r="G132" s="206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  <c r="BI132" s="206"/>
      <c r="BJ132" s="206"/>
      <c r="BK132" s="206"/>
      <c r="BL132" s="206"/>
      <c r="BM132" s="206"/>
      <c r="BN132" s="206"/>
    </row>
    <row r="133" spans="1:66" s="207" customFormat="1" x14ac:dyDescent="0.25">
      <c r="A133" s="200"/>
      <c r="B133" s="201"/>
      <c r="C133" s="202"/>
      <c r="D133" s="203"/>
      <c r="E133" s="204"/>
      <c r="F133" s="205"/>
      <c r="G133" s="206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  <c r="BI133" s="206"/>
      <c r="BJ133" s="206"/>
      <c r="BK133" s="206"/>
      <c r="BL133" s="206"/>
      <c r="BM133" s="206"/>
      <c r="BN133" s="206"/>
    </row>
    <row r="134" spans="1:66" s="207" customFormat="1" x14ac:dyDescent="0.25">
      <c r="A134" s="200"/>
      <c r="B134" s="201"/>
      <c r="C134" s="202"/>
      <c r="D134" s="203"/>
      <c r="E134" s="204"/>
      <c r="F134" s="205"/>
      <c r="G134" s="206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  <c r="BI134" s="206"/>
      <c r="BJ134" s="206"/>
      <c r="BK134" s="206"/>
      <c r="BL134" s="206"/>
      <c r="BM134" s="206"/>
      <c r="BN134" s="206"/>
    </row>
    <row r="135" spans="1:66" s="207" customFormat="1" x14ac:dyDescent="0.25">
      <c r="A135" s="200"/>
      <c r="B135" s="201"/>
      <c r="C135" s="202"/>
      <c r="D135" s="203"/>
      <c r="E135" s="204"/>
      <c r="F135" s="205"/>
      <c r="G135" s="206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/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  <c r="BI135" s="206"/>
      <c r="BJ135" s="206"/>
      <c r="BK135" s="206"/>
      <c r="BL135" s="206"/>
      <c r="BM135" s="206"/>
      <c r="BN135" s="206"/>
    </row>
    <row r="136" spans="1:66" s="207" customFormat="1" x14ac:dyDescent="0.25">
      <c r="A136" s="200"/>
      <c r="B136" s="201"/>
      <c r="C136" s="202"/>
      <c r="D136" s="203"/>
      <c r="E136" s="204"/>
      <c r="F136" s="205"/>
      <c r="G136" s="206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/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  <c r="BI136" s="206"/>
      <c r="BJ136" s="206"/>
      <c r="BK136" s="206"/>
      <c r="BL136" s="206"/>
      <c r="BM136" s="206"/>
      <c r="BN136" s="206"/>
    </row>
    <row r="137" spans="1:66" s="207" customFormat="1" x14ac:dyDescent="0.25">
      <c r="A137" s="200"/>
      <c r="B137" s="201"/>
      <c r="C137" s="202"/>
      <c r="D137" s="203"/>
      <c r="E137" s="204"/>
      <c r="F137" s="205"/>
      <c r="G137" s="206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  <c r="BI137" s="206"/>
      <c r="BJ137" s="206"/>
      <c r="BK137" s="206"/>
      <c r="BL137" s="206"/>
      <c r="BM137" s="206"/>
      <c r="BN137" s="206"/>
    </row>
    <row r="138" spans="1:66" s="207" customFormat="1" x14ac:dyDescent="0.25">
      <c r="A138" s="200"/>
      <c r="B138" s="201"/>
      <c r="C138" s="202"/>
      <c r="D138" s="203"/>
      <c r="E138" s="204"/>
      <c r="F138" s="205"/>
      <c r="G138" s="206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  <c r="BI138" s="206"/>
      <c r="BJ138" s="206"/>
      <c r="BK138" s="206"/>
      <c r="BL138" s="206"/>
      <c r="BM138" s="206"/>
      <c r="BN138" s="206"/>
    </row>
    <row r="139" spans="1:66" s="207" customFormat="1" x14ac:dyDescent="0.25">
      <c r="A139" s="200"/>
      <c r="B139" s="201"/>
      <c r="C139" s="202"/>
      <c r="D139" s="203"/>
      <c r="E139" s="204"/>
      <c r="F139" s="205"/>
      <c r="G139" s="206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06"/>
      <c r="S139" s="206"/>
      <c r="T139" s="206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  <c r="BI139" s="206"/>
      <c r="BJ139" s="206"/>
      <c r="BK139" s="206"/>
      <c r="BL139" s="206"/>
      <c r="BM139" s="206"/>
      <c r="BN139" s="206"/>
    </row>
    <row r="140" spans="1:66" s="207" customFormat="1" x14ac:dyDescent="0.25">
      <c r="A140" s="200"/>
      <c r="B140" s="201"/>
      <c r="C140" s="202"/>
      <c r="D140" s="203"/>
      <c r="E140" s="204"/>
      <c r="F140" s="205"/>
      <c r="G140" s="206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206"/>
      <c r="S140" s="206"/>
      <c r="T140" s="206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  <c r="BI140" s="206"/>
      <c r="BJ140" s="206"/>
      <c r="BK140" s="206"/>
      <c r="BL140" s="206"/>
      <c r="BM140" s="206"/>
      <c r="BN140" s="206"/>
    </row>
    <row r="141" spans="1:66" s="207" customFormat="1" x14ac:dyDescent="0.25">
      <c r="A141" s="200"/>
      <c r="B141" s="201"/>
      <c r="C141" s="202"/>
      <c r="D141" s="203"/>
      <c r="E141" s="204"/>
      <c r="F141" s="205"/>
      <c r="G141" s="206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06"/>
      <c r="S141" s="206"/>
      <c r="T141" s="206"/>
      <c r="U141" s="206"/>
      <c r="V141" s="206"/>
      <c r="W141" s="20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/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  <c r="BI141" s="206"/>
      <c r="BJ141" s="206"/>
      <c r="BK141" s="206"/>
      <c r="BL141" s="206"/>
      <c r="BM141" s="206"/>
      <c r="BN141" s="206"/>
    </row>
    <row r="142" spans="1:66" s="207" customFormat="1" x14ac:dyDescent="0.25">
      <c r="A142" s="200"/>
      <c r="B142" s="201"/>
      <c r="C142" s="202"/>
      <c r="D142" s="203"/>
      <c r="E142" s="204"/>
      <c r="F142" s="205"/>
      <c r="G142" s="206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/>
      <c r="AH142" s="206"/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  <c r="BI142" s="206"/>
      <c r="BJ142" s="206"/>
      <c r="BK142" s="206"/>
      <c r="BL142" s="206"/>
      <c r="BM142" s="206"/>
      <c r="BN142" s="206"/>
    </row>
    <row r="143" spans="1:66" s="207" customFormat="1" x14ac:dyDescent="0.25">
      <c r="A143" s="200"/>
      <c r="B143" s="201"/>
      <c r="C143" s="202"/>
      <c r="D143" s="203"/>
      <c r="E143" s="204"/>
      <c r="F143" s="205"/>
      <c r="G143" s="206"/>
      <c r="H143" s="206"/>
      <c r="I143" s="206"/>
      <c r="J143" s="206"/>
      <c r="K143" s="206"/>
      <c r="L143" s="206"/>
      <c r="M143" s="206"/>
      <c r="N143" s="206"/>
      <c r="O143" s="206"/>
      <c r="P143" s="206"/>
      <c r="Q143" s="206"/>
      <c r="R143" s="206"/>
      <c r="S143" s="206"/>
      <c r="T143" s="206"/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/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  <c r="BI143" s="206"/>
      <c r="BJ143" s="206"/>
      <c r="BK143" s="206"/>
      <c r="BL143" s="206"/>
      <c r="BM143" s="206"/>
      <c r="BN143" s="206"/>
    </row>
    <row r="144" spans="1:66" s="207" customFormat="1" x14ac:dyDescent="0.25">
      <c r="A144" s="200"/>
      <c r="B144" s="201"/>
      <c r="C144" s="202"/>
      <c r="D144" s="203"/>
      <c r="E144" s="204"/>
      <c r="F144" s="205"/>
      <c r="G144" s="206"/>
      <c r="H144" s="206"/>
      <c r="I144" s="206"/>
      <c r="J144" s="206"/>
      <c r="K144" s="206"/>
      <c r="L144" s="206"/>
      <c r="M144" s="206"/>
      <c r="N144" s="206"/>
      <c r="O144" s="206"/>
      <c r="P144" s="206"/>
      <c r="Q144" s="206"/>
      <c r="R144" s="206"/>
      <c r="S144" s="206"/>
      <c r="T144" s="206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  <c r="BI144" s="206"/>
      <c r="BJ144" s="206"/>
      <c r="BK144" s="206"/>
      <c r="BL144" s="206"/>
      <c r="BM144" s="206"/>
      <c r="BN144" s="206"/>
    </row>
    <row r="145" spans="1:66" s="207" customFormat="1" x14ac:dyDescent="0.25">
      <c r="A145" s="200"/>
      <c r="B145" s="201"/>
      <c r="C145" s="202"/>
      <c r="D145" s="203"/>
      <c r="E145" s="204"/>
      <c r="F145" s="205"/>
      <c r="G145" s="206"/>
      <c r="H145" s="206"/>
      <c r="I145" s="206"/>
      <c r="J145" s="206"/>
      <c r="K145" s="206"/>
      <c r="L145" s="206"/>
      <c r="M145" s="206"/>
      <c r="N145" s="206"/>
      <c r="O145" s="206"/>
      <c r="P145" s="206"/>
      <c r="Q145" s="206"/>
      <c r="R145" s="206"/>
      <c r="S145" s="206"/>
      <c r="T145" s="206"/>
      <c r="U145" s="206"/>
      <c r="V145" s="206"/>
      <c r="W145" s="206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/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  <c r="BI145" s="206"/>
      <c r="BJ145" s="206"/>
      <c r="BK145" s="206"/>
      <c r="BL145" s="206"/>
      <c r="BM145" s="206"/>
      <c r="BN145" s="206"/>
    </row>
    <row r="146" spans="1:66" s="207" customFormat="1" x14ac:dyDescent="0.25">
      <c r="A146" s="200"/>
      <c r="B146" s="201"/>
      <c r="C146" s="202"/>
      <c r="D146" s="203"/>
      <c r="E146" s="204"/>
      <c r="F146" s="205"/>
      <c r="G146" s="206"/>
      <c r="H146" s="206"/>
      <c r="I146" s="206"/>
      <c r="J146" s="206"/>
      <c r="K146" s="206"/>
      <c r="L146" s="206"/>
      <c r="M146" s="206"/>
      <c r="N146" s="206"/>
      <c r="O146" s="206"/>
      <c r="P146" s="206"/>
      <c r="Q146" s="206"/>
      <c r="R146" s="206"/>
      <c r="S146" s="206"/>
      <c r="T146" s="206"/>
      <c r="U146" s="206"/>
      <c r="V146" s="206"/>
      <c r="W146" s="206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/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  <c r="BI146" s="206"/>
      <c r="BJ146" s="206"/>
      <c r="BK146" s="206"/>
      <c r="BL146" s="206"/>
      <c r="BM146" s="206"/>
      <c r="BN146" s="206"/>
    </row>
    <row r="147" spans="1:66" s="207" customFormat="1" x14ac:dyDescent="0.25">
      <c r="A147" s="200"/>
      <c r="B147" s="201"/>
      <c r="C147" s="202"/>
      <c r="D147" s="203"/>
      <c r="E147" s="204"/>
      <c r="F147" s="205"/>
      <c r="G147" s="206"/>
      <c r="H147" s="206"/>
      <c r="I147" s="206"/>
      <c r="J147" s="206"/>
      <c r="K147" s="206"/>
      <c r="L147" s="206"/>
      <c r="M147" s="206"/>
      <c r="N147" s="206"/>
      <c r="O147" s="206"/>
      <c r="P147" s="206"/>
      <c r="Q147" s="206"/>
      <c r="R147" s="206"/>
      <c r="S147" s="206"/>
      <c r="T147" s="206"/>
      <c r="U147" s="206"/>
      <c r="V147" s="206"/>
      <c r="W147" s="206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/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  <c r="BI147" s="206"/>
      <c r="BJ147" s="206"/>
      <c r="BK147" s="206"/>
      <c r="BL147" s="206"/>
      <c r="BM147" s="206"/>
      <c r="BN147" s="206"/>
    </row>
    <row r="148" spans="1:66" s="207" customFormat="1" x14ac:dyDescent="0.25">
      <c r="A148" s="200"/>
      <c r="B148" s="201"/>
      <c r="C148" s="202"/>
      <c r="D148" s="203"/>
      <c r="E148" s="204"/>
      <c r="F148" s="205"/>
      <c r="G148" s="206"/>
      <c r="H148" s="206"/>
      <c r="I148" s="206"/>
      <c r="J148" s="206"/>
      <c r="K148" s="206"/>
      <c r="L148" s="206"/>
      <c r="M148" s="206"/>
      <c r="N148" s="206"/>
      <c r="O148" s="206"/>
      <c r="P148" s="206"/>
      <c r="Q148" s="206"/>
      <c r="R148" s="206"/>
      <c r="S148" s="206"/>
      <c r="T148" s="206"/>
      <c r="U148" s="206"/>
      <c r="V148" s="206"/>
      <c r="W148" s="206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/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  <c r="BI148" s="206"/>
      <c r="BJ148" s="206"/>
      <c r="BK148" s="206"/>
      <c r="BL148" s="206"/>
      <c r="BM148" s="206"/>
      <c r="BN148" s="206"/>
    </row>
    <row r="149" spans="1:66" s="207" customFormat="1" x14ac:dyDescent="0.25">
      <c r="A149" s="200"/>
      <c r="B149" s="201"/>
      <c r="C149" s="202"/>
      <c r="D149" s="203"/>
      <c r="E149" s="204"/>
      <c r="F149" s="205"/>
      <c r="G149" s="206"/>
      <c r="H149" s="206"/>
      <c r="I149" s="206"/>
      <c r="J149" s="206"/>
      <c r="K149" s="206"/>
      <c r="L149" s="206"/>
      <c r="M149" s="206"/>
      <c r="N149" s="206"/>
      <c r="O149" s="206"/>
      <c r="P149" s="206"/>
      <c r="Q149" s="206"/>
      <c r="R149" s="206"/>
      <c r="S149" s="206"/>
      <c r="T149" s="206"/>
      <c r="U149" s="206"/>
      <c r="V149" s="206"/>
      <c r="W149" s="206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/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  <c r="BI149" s="206"/>
      <c r="BJ149" s="206"/>
      <c r="BK149" s="206"/>
      <c r="BL149" s="206"/>
      <c r="BM149" s="206"/>
      <c r="BN149" s="206"/>
    </row>
    <row r="150" spans="1:66" s="207" customFormat="1" x14ac:dyDescent="0.25">
      <c r="A150" s="200"/>
      <c r="B150" s="201"/>
      <c r="C150" s="202"/>
      <c r="D150" s="203"/>
      <c r="E150" s="204"/>
      <c r="F150" s="205"/>
      <c r="G150" s="206"/>
      <c r="H150" s="206"/>
      <c r="I150" s="206"/>
      <c r="J150" s="206"/>
      <c r="K150" s="206"/>
      <c r="L150" s="206"/>
      <c r="M150" s="206"/>
      <c r="N150" s="206"/>
      <c r="O150" s="206"/>
      <c r="P150" s="206"/>
      <c r="Q150" s="206"/>
      <c r="R150" s="206"/>
      <c r="S150" s="206"/>
      <c r="T150" s="206"/>
      <c r="U150" s="206"/>
      <c r="V150" s="206"/>
      <c r="W150" s="20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/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  <c r="BI150" s="206"/>
      <c r="BJ150" s="206"/>
      <c r="BK150" s="206"/>
      <c r="BL150" s="206"/>
      <c r="BM150" s="206"/>
      <c r="BN150" s="206"/>
    </row>
    <row r="151" spans="1:66" s="207" customFormat="1" x14ac:dyDescent="0.25">
      <c r="A151" s="200"/>
      <c r="B151" s="201"/>
      <c r="C151" s="202"/>
      <c r="D151" s="203"/>
      <c r="E151" s="204"/>
      <c r="F151" s="205"/>
      <c r="G151" s="206"/>
      <c r="H151" s="206"/>
      <c r="I151" s="206"/>
      <c r="J151" s="206"/>
      <c r="K151" s="206"/>
      <c r="L151" s="206"/>
      <c r="M151" s="206"/>
      <c r="N151" s="206"/>
      <c r="O151" s="206"/>
      <c r="P151" s="206"/>
      <c r="Q151" s="206"/>
      <c r="R151" s="206"/>
      <c r="S151" s="206"/>
      <c r="T151" s="206"/>
      <c r="U151" s="206"/>
      <c r="V151" s="206"/>
      <c r="W151" s="206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/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  <c r="BI151" s="206"/>
      <c r="BJ151" s="206"/>
      <c r="BK151" s="206"/>
      <c r="BL151" s="206"/>
      <c r="BM151" s="206"/>
      <c r="BN151" s="206"/>
    </row>
    <row r="152" spans="1:66" s="207" customFormat="1" x14ac:dyDescent="0.25">
      <c r="A152" s="200"/>
      <c r="B152" s="201"/>
      <c r="C152" s="202"/>
      <c r="D152" s="203"/>
      <c r="E152" s="204"/>
      <c r="F152" s="205"/>
      <c r="G152" s="206"/>
      <c r="H152" s="206"/>
      <c r="I152" s="206"/>
      <c r="J152" s="206"/>
      <c r="K152" s="206"/>
      <c r="L152" s="206"/>
      <c r="M152" s="206"/>
      <c r="N152" s="206"/>
      <c r="O152" s="206"/>
      <c r="P152" s="206"/>
      <c r="Q152" s="206"/>
      <c r="R152" s="206"/>
      <c r="S152" s="206"/>
      <c r="T152" s="206"/>
      <c r="U152" s="206"/>
      <c r="V152" s="206"/>
      <c r="W152" s="206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/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  <c r="BI152" s="206"/>
      <c r="BJ152" s="206"/>
      <c r="BK152" s="206"/>
      <c r="BL152" s="206"/>
      <c r="BM152" s="206"/>
      <c r="BN152" s="206"/>
    </row>
    <row r="153" spans="1:66" s="207" customFormat="1" x14ac:dyDescent="0.25">
      <c r="A153" s="200"/>
      <c r="B153" s="201"/>
      <c r="C153" s="202"/>
      <c r="D153" s="203"/>
      <c r="E153" s="204"/>
      <c r="F153" s="205"/>
      <c r="G153" s="206"/>
      <c r="H153" s="206"/>
      <c r="I153" s="206"/>
      <c r="J153" s="206"/>
      <c r="K153" s="206"/>
      <c r="L153" s="206"/>
      <c r="M153" s="206"/>
      <c r="N153" s="206"/>
      <c r="O153" s="206"/>
      <c r="P153" s="206"/>
      <c r="Q153" s="206"/>
      <c r="R153" s="206"/>
      <c r="S153" s="206"/>
      <c r="T153" s="206"/>
      <c r="U153" s="206"/>
      <c r="V153" s="206"/>
      <c r="W153" s="206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/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  <c r="BI153" s="206"/>
      <c r="BJ153" s="206"/>
      <c r="BK153" s="206"/>
      <c r="BL153" s="206"/>
      <c r="BM153" s="206"/>
      <c r="BN153" s="206"/>
    </row>
    <row r="154" spans="1:66" s="207" customFormat="1" x14ac:dyDescent="0.25">
      <c r="A154" s="200"/>
      <c r="B154" s="201"/>
      <c r="C154" s="202"/>
      <c r="D154" s="203"/>
      <c r="E154" s="204"/>
      <c r="F154" s="205"/>
      <c r="G154" s="206"/>
      <c r="H154" s="206"/>
      <c r="I154" s="206"/>
      <c r="J154" s="206"/>
      <c r="K154" s="206"/>
      <c r="L154" s="206"/>
      <c r="M154" s="206"/>
      <c r="N154" s="206"/>
      <c r="O154" s="206"/>
      <c r="P154" s="206"/>
      <c r="Q154" s="206"/>
      <c r="R154" s="206"/>
      <c r="S154" s="206"/>
      <c r="T154" s="206"/>
      <c r="U154" s="206"/>
      <c r="V154" s="206"/>
      <c r="W154" s="206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/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  <c r="BI154" s="206"/>
      <c r="BJ154" s="206"/>
      <c r="BK154" s="206"/>
      <c r="BL154" s="206"/>
      <c r="BM154" s="206"/>
      <c r="BN154" s="206"/>
    </row>
    <row r="155" spans="1:66" s="207" customFormat="1" x14ac:dyDescent="0.25">
      <c r="A155" s="200"/>
      <c r="B155" s="201"/>
      <c r="C155" s="202"/>
      <c r="D155" s="203"/>
      <c r="E155" s="204"/>
      <c r="F155" s="205"/>
      <c r="G155" s="206"/>
      <c r="H155" s="206"/>
      <c r="I155" s="206"/>
      <c r="J155" s="206"/>
      <c r="K155" s="206"/>
      <c r="L155" s="206"/>
      <c r="M155" s="206"/>
      <c r="N155" s="206"/>
      <c r="O155" s="206"/>
      <c r="P155" s="206"/>
      <c r="Q155" s="206"/>
      <c r="R155" s="206"/>
      <c r="S155" s="206"/>
      <c r="T155" s="206"/>
      <c r="U155" s="206"/>
      <c r="V155" s="206"/>
      <c r="W155" s="20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/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  <c r="BI155" s="206"/>
      <c r="BJ155" s="206"/>
      <c r="BK155" s="206"/>
      <c r="BL155" s="206"/>
      <c r="BM155" s="206"/>
      <c r="BN155" s="206"/>
    </row>
    <row r="156" spans="1:66" s="207" customFormat="1" x14ac:dyDescent="0.25">
      <c r="A156" s="200"/>
      <c r="B156" s="201"/>
      <c r="C156" s="202"/>
      <c r="D156" s="203"/>
      <c r="E156" s="204"/>
      <c r="F156" s="205"/>
      <c r="G156" s="206"/>
      <c r="H156" s="206"/>
      <c r="I156" s="206"/>
      <c r="J156" s="206"/>
      <c r="K156" s="206"/>
      <c r="L156" s="206"/>
      <c r="M156" s="206"/>
      <c r="N156" s="206"/>
      <c r="O156" s="206"/>
      <c r="P156" s="206"/>
      <c r="Q156" s="206"/>
      <c r="R156" s="206"/>
      <c r="S156" s="206"/>
      <c r="T156" s="206"/>
      <c r="U156" s="206"/>
      <c r="V156" s="206"/>
      <c r="W156" s="20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/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  <c r="BI156" s="206"/>
      <c r="BJ156" s="206"/>
      <c r="BK156" s="206"/>
      <c r="BL156" s="206"/>
      <c r="BM156" s="206"/>
      <c r="BN156" s="206"/>
    </row>
    <row r="157" spans="1:66" s="207" customFormat="1" x14ac:dyDescent="0.25">
      <c r="A157" s="200"/>
      <c r="B157" s="201"/>
      <c r="C157" s="202"/>
      <c r="D157" s="203"/>
      <c r="E157" s="204"/>
      <c r="F157" s="205"/>
      <c r="G157" s="206"/>
      <c r="H157" s="206"/>
      <c r="I157" s="206"/>
      <c r="J157" s="206"/>
      <c r="K157" s="206"/>
      <c r="L157" s="206"/>
      <c r="M157" s="206"/>
      <c r="N157" s="206"/>
      <c r="O157" s="206"/>
      <c r="P157" s="206"/>
      <c r="Q157" s="206"/>
      <c r="R157" s="206"/>
      <c r="S157" s="206"/>
      <c r="T157" s="206"/>
      <c r="U157" s="206"/>
      <c r="V157" s="206"/>
      <c r="W157" s="20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/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  <c r="BI157" s="206"/>
      <c r="BJ157" s="206"/>
      <c r="BK157" s="206"/>
      <c r="BL157" s="206"/>
      <c r="BM157" s="206"/>
      <c r="BN157" s="206"/>
    </row>
    <row r="158" spans="1:66" s="207" customFormat="1" x14ac:dyDescent="0.25">
      <c r="A158" s="200"/>
      <c r="B158" s="201"/>
      <c r="C158" s="202"/>
      <c r="D158" s="203"/>
      <c r="E158" s="204"/>
      <c r="F158" s="205"/>
      <c r="G158" s="206"/>
      <c r="H158" s="206"/>
      <c r="I158" s="206"/>
      <c r="J158" s="206"/>
      <c r="K158" s="206"/>
      <c r="L158" s="206"/>
      <c r="M158" s="206"/>
      <c r="N158" s="206"/>
      <c r="O158" s="206"/>
      <c r="P158" s="206"/>
      <c r="Q158" s="206"/>
      <c r="R158" s="206"/>
      <c r="S158" s="206"/>
      <c r="T158" s="206"/>
      <c r="U158" s="206"/>
      <c r="V158" s="206"/>
      <c r="W158" s="206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/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  <c r="BI158" s="206"/>
      <c r="BJ158" s="206"/>
      <c r="BK158" s="206"/>
      <c r="BL158" s="206"/>
      <c r="BM158" s="206"/>
      <c r="BN158" s="206"/>
    </row>
    <row r="159" spans="1:66" s="207" customFormat="1" x14ac:dyDescent="0.25">
      <c r="A159" s="200"/>
      <c r="B159" s="201"/>
      <c r="C159" s="202"/>
      <c r="D159" s="203"/>
      <c r="E159" s="204"/>
      <c r="F159" s="205"/>
      <c r="G159" s="206"/>
      <c r="H159" s="206"/>
      <c r="I159" s="206"/>
      <c r="J159" s="206"/>
      <c r="K159" s="206"/>
      <c r="L159" s="206"/>
      <c r="M159" s="206"/>
      <c r="N159" s="206"/>
      <c r="O159" s="206"/>
      <c r="P159" s="206"/>
      <c r="Q159" s="206"/>
      <c r="R159" s="206"/>
      <c r="S159" s="206"/>
      <c r="T159" s="206"/>
      <c r="U159" s="206"/>
      <c r="V159" s="206"/>
      <c r="W159" s="20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/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  <c r="BI159" s="206"/>
      <c r="BJ159" s="206"/>
      <c r="BK159" s="206"/>
      <c r="BL159" s="206"/>
      <c r="BM159" s="206"/>
      <c r="BN159" s="206"/>
    </row>
    <row r="160" spans="1:66" s="207" customFormat="1" x14ac:dyDescent="0.25">
      <c r="A160" s="200"/>
      <c r="B160" s="201"/>
      <c r="C160" s="202"/>
      <c r="D160" s="203"/>
      <c r="E160" s="204"/>
      <c r="F160" s="205"/>
      <c r="G160" s="206"/>
      <c r="H160" s="206"/>
      <c r="I160" s="206"/>
      <c r="J160" s="206"/>
      <c r="K160" s="206"/>
      <c r="L160" s="206"/>
      <c r="M160" s="206"/>
      <c r="N160" s="206"/>
      <c r="O160" s="206"/>
      <c r="P160" s="206"/>
      <c r="Q160" s="206"/>
      <c r="R160" s="206"/>
      <c r="S160" s="206"/>
      <c r="T160" s="206"/>
      <c r="U160" s="206"/>
      <c r="V160" s="206"/>
      <c r="W160" s="206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/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  <c r="BI160" s="206"/>
      <c r="BJ160" s="206"/>
      <c r="BK160" s="206"/>
      <c r="BL160" s="206"/>
      <c r="BM160" s="206"/>
      <c r="BN160" s="206"/>
    </row>
    <row r="161" spans="1:66" s="207" customFormat="1" x14ac:dyDescent="0.25">
      <c r="A161" s="200"/>
      <c r="B161" s="201"/>
      <c r="C161" s="202"/>
      <c r="D161" s="203"/>
      <c r="E161" s="204"/>
      <c r="F161" s="205"/>
      <c r="G161" s="206"/>
      <c r="H161" s="206"/>
      <c r="I161" s="206"/>
      <c r="J161" s="206"/>
      <c r="K161" s="206"/>
      <c r="L161" s="206"/>
      <c r="M161" s="206"/>
      <c r="N161" s="206"/>
      <c r="O161" s="206"/>
      <c r="P161" s="206"/>
      <c r="Q161" s="206"/>
      <c r="R161" s="206"/>
      <c r="S161" s="206"/>
      <c r="T161" s="206"/>
      <c r="U161" s="206"/>
      <c r="V161" s="206"/>
      <c r="W161" s="20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/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  <c r="BI161" s="206"/>
      <c r="BJ161" s="206"/>
      <c r="BK161" s="206"/>
      <c r="BL161" s="206"/>
      <c r="BM161" s="206"/>
      <c r="BN161" s="206"/>
    </row>
    <row r="162" spans="1:66" s="207" customFormat="1" x14ac:dyDescent="0.25">
      <c r="A162" s="200"/>
      <c r="B162" s="201"/>
      <c r="C162" s="202"/>
      <c r="D162" s="203"/>
      <c r="E162" s="204"/>
      <c r="F162" s="205"/>
      <c r="G162" s="206"/>
      <c r="H162" s="206"/>
      <c r="I162" s="206"/>
      <c r="J162" s="206"/>
      <c r="K162" s="206"/>
      <c r="L162" s="206"/>
      <c r="M162" s="206"/>
      <c r="N162" s="206"/>
      <c r="O162" s="206"/>
      <c r="P162" s="206"/>
      <c r="Q162" s="206"/>
      <c r="R162" s="206"/>
      <c r="S162" s="206"/>
      <c r="T162" s="206"/>
      <c r="U162" s="206"/>
      <c r="V162" s="206"/>
      <c r="W162" s="20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/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  <c r="BI162" s="206"/>
      <c r="BJ162" s="206"/>
      <c r="BK162" s="206"/>
      <c r="BL162" s="206"/>
      <c r="BM162" s="206"/>
      <c r="BN162" s="206"/>
    </row>
    <row r="163" spans="1:66" s="207" customFormat="1" x14ac:dyDescent="0.25">
      <c r="A163" s="200"/>
      <c r="B163" s="201"/>
      <c r="C163" s="202"/>
      <c r="D163" s="203"/>
      <c r="E163" s="204"/>
      <c r="F163" s="205"/>
      <c r="G163" s="206"/>
      <c r="H163" s="206"/>
      <c r="I163" s="206"/>
      <c r="J163" s="206"/>
      <c r="K163" s="206"/>
      <c r="L163" s="206"/>
      <c r="M163" s="206"/>
      <c r="N163" s="206"/>
      <c r="O163" s="206"/>
      <c r="P163" s="206"/>
      <c r="Q163" s="206"/>
      <c r="R163" s="206"/>
      <c r="S163" s="206"/>
      <c r="T163" s="206"/>
      <c r="U163" s="206"/>
      <c r="V163" s="206"/>
      <c r="W163" s="20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/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  <c r="BI163" s="206"/>
      <c r="BJ163" s="206"/>
      <c r="BK163" s="206"/>
      <c r="BL163" s="206"/>
      <c r="BM163" s="206"/>
      <c r="BN163" s="206"/>
    </row>
    <row r="164" spans="1:66" s="207" customFormat="1" x14ac:dyDescent="0.25">
      <c r="A164" s="200"/>
      <c r="B164" s="201"/>
      <c r="C164" s="202"/>
      <c r="D164" s="203"/>
      <c r="E164" s="204"/>
      <c r="F164" s="205"/>
      <c r="G164" s="206"/>
      <c r="H164" s="206"/>
      <c r="I164" s="206"/>
      <c r="J164" s="206"/>
      <c r="K164" s="206"/>
      <c r="L164" s="206"/>
      <c r="M164" s="206"/>
      <c r="N164" s="206"/>
      <c r="O164" s="206"/>
      <c r="P164" s="206"/>
      <c r="Q164" s="206"/>
      <c r="R164" s="206"/>
      <c r="S164" s="206"/>
      <c r="T164" s="206"/>
      <c r="U164" s="206"/>
      <c r="V164" s="206"/>
      <c r="W164" s="20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  <c r="BI164" s="206"/>
      <c r="BJ164" s="206"/>
      <c r="BK164" s="206"/>
      <c r="BL164" s="206"/>
      <c r="BM164" s="206"/>
      <c r="BN164" s="206"/>
    </row>
    <row r="165" spans="1:66" s="207" customFormat="1" x14ac:dyDescent="0.25">
      <c r="A165" s="200"/>
      <c r="B165" s="201"/>
      <c r="C165" s="202"/>
      <c r="D165" s="203"/>
      <c r="E165" s="204"/>
      <c r="F165" s="205"/>
      <c r="G165" s="206"/>
      <c r="H165" s="206"/>
      <c r="I165" s="206"/>
      <c r="J165" s="206"/>
      <c r="K165" s="206"/>
      <c r="L165" s="206"/>
      <c r="M165" s="206"/>
      <c r="N165" s="206"/>
      <c r="O165" s="206"/>
      <c r="P165" s="206"/>
      <c r="Q165" s="206"/>
      <c r="R165" s="206"/>
      <c r="S165" s="206"/>
      <c r="T165" s="206"/>
      <c r="U165" s="206"/>
      <c r="V165" s="206"/>
      <c r="W165" s="20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/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  <c r="BI165" s="206"/>
      <c r="BJ165" s="206"/>
      <c r="BK165" s="206"/>
      <c r="BL165" s="206"/>
      <c r="BM165" s="206"/>
      <c r="BN165" s="206"/>
    </row>
    <row r="166" spans="1:66" s="207" customFormat="1" x14ac:dyDescent="0.25">
      <c r="A166" s="200"/>
      <c r="B166" s="201"/>
      <c r="C166" s="202"/>
      <c r="D166" s="203"/>
      <c r="E166" s="204"/>
      <c r="F166" s="205"/>
      <c r="G166" s="206"/>
      <c r="H166" s="206"/>
      <c r="I166" s="206"/>
      <c r="J166" s="206"/>
      <c r="K166" s="206"/>
      <c r="L166" s="206"/>
      <c r="M166" s="206"/>
      <c r="N166" s="206"/>
      <c r="O166" s="206"/>
      <c r="P166" s="206"/>
      <c r="Q166" s="206"/>
      <c r="R166" s="206"/>
      <c r="S166" s="206"/>
      <c r="T166" s="206"/>
      <c r="U166" s="206"/>
      <c r="V166" s="206"/>
      <c r="W166" s="20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/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  <c r="BI166" s="206"/>
      <c r="BJ166" s="206"/>
      <c r="BK166" s="206"/>
      <c r="BL166" s="206"/>
      <c r="BM166" s="206"/>
      <c r="BN166" s="206"/>
    </row>
    <row r="167" spans="1:66" s="207" customFormat="1" x14ac:dyDescent="0.25">
      <c r="A167" s="200"/>
      <c r="B167" s="201"/>
      <c r="C167" s="202"/>
      <c r="D167" s="203"/>
      <c r="E167" s="204"/>
      <c r="F167" s="205"/>
      <c r="G167" s="206"/>
      <c r="H167" s="206"/>
      <c r="I167" s="206"/>
      <c r="J167" s="206"/>
      <c r="K167" s="206"/>
      <c r="L167" s="206"/>
      <c r="M167" s="206"/>
      <c r="N167" s="206"/>
      <c r="O167" s="206"/>
      <c r="P167" s="206"/>
      <c r="Q167" s="206"/>
      <c r="R167" s="206"/>
      <c r="S167" s="206"/>
      <c r="T167" s="206"/>
      <c r="U167" s="206"/>
      <c r="V167" s="206"/>
      <c r="W167" s="20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/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  <c r="BI167" s="206"/>
      <c r="BJ167" s="206"/>
      <c r="BK167" s="206"/>
      <c r="BL167" s="206"/>
      <c r="BM167" s="206"/>
      <c r="BN167" s="206"/>
    </row>
    <row r="168" spans="1:66" s="207" customFormat="1" x14ac:dyDescent="0.25">
      <c r="A168" s="200"/>
      <c r="B168" s="201"/>
      <c r="C168" s="202"/>
      <c r="D168" s="203"/>
      <c r="E168" s="204"/>
      <c r="F168" s="205"/>
      <c r="G168" s="206"/>
      <c r="H168" s="206"/>
      <c r="I168" s="206"/>
      <c r="J168" s="206"/>
      <c r="K168" s="206"/>
      <c r="L168" s="206"/>
      <c r="M168" s="206"/>
      <c r="N168" s="206"/>
      <c r="O168" s="206"/>
      <c r="P168" s="206"/>
      <c r="Q168" s="206"/>
      <c r="R168" s="206"/>
      <c r="S168" s="206"/>
      <c r="T168" s="206"/>
      <c r="U168" s="206"/>
      <c r="V168" s="206"/>
      <c r="W168" s="20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/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  <c r="BI168" s="206"/>
      <c r="BJ168" s="206"/>
      <c r="BK168" s="206"/>
      <c r="BL168" s="206"/>
      <c r="BM168" s="206"/>
      <c r="BN168" s="206"/>
    </row>
    <row r="169" spans="1:66" s="207" customFormat="1" x14ac:dyDescent="0.25">
      <c r="A169" s="200"/>
      <c r="B169" s="201"/>
      <c r="C169" s="202"/>
      <c r="D169" s="203"/>
      <c r="E169" s="204"/>
      <c r="F169" s="205"/>
      <c r="G169" s="206"/>
      <c r="H169" s="206"/>
      <c r="I169" s="206"/>
      <c r="J169" s="206"/>
      <c r="K169" s="206"/>
      <c r="L169" s="206"/>
      <c r="M169" s="206"/>
      <c r="N169" s="206"/>
      <c r="O169" s="206"/>
      <c r="P169" s="206"/>
      <c r="Q169" s="206"/>
      <c r="R169" s="206"/>
      <c r="S169" s="206"/>
      <c r="T169" s="206"/>
      <c r="U169" s="206"/>
      <c r="V169" s="206"/>
      <c r="W169" s="206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/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  <c r="BI169" s="206"/>
      <c r="BJ169" s="206"/>
      <c r="BK169" s="206"/>
      <c r="BL169" s="206"/>
      <c r="BM169" s="206"/>
      <c r="BN169" s="206"/>
    </row>
    <row r="170" spans="1:66" s="207" customFormat="1" x14ac:dyDescent="0.25">
      <c r="A170" s="200"/>
      <c r="B170" s="201"/>
      <c r="C170" s="202"/>
      <c r="D170" s="203"/>
      <c r="E170" s="204"/>
      <c r="F170" s="205"/>
      <c r="G170" s="206"/>
      <c r="H170" s="206"/>
      <c r="I170" s="206"/>
      <c r="J170" s="206"/>
      <c r="K170" s="206"/>
      <c r="L170" s="206"/>
      <c r="M170" s="206"/>
      <c r="N170" s="206"/>
      <c r="O170" s="206"/>
      <c r="P170" s="206"/>
      <c r="Q170" s="206"/>
      <c r="R170" s="206"/>
      <c r="S170" s="206"/>
      <c r="T170" s="206"/>
      <c r="U170" s="206"/>
      <c r="V170" s="206"/>
      <c r="W170" s="20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/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  <c r="BI170" s="206"/>
      <c r="BJ170" s="206"/>
      <c r="BK170" s="206"/>
      <c r="BL170" s="206"/>
      <c r="BM170" s="206"/>
      <c r="BN170" s="206"/>
    </row>
    <row r="171" spans="1:66" s="207" customFormat="1" x14ac:dyDescent="0.25">
      <c r="A171" s="200"/>
      <c r="B171" s="201"/>
      <c r="C171" s="202"/>
      <c r="D171" s="203"/>
      <c r="E171" s="204"/>
      <c r="F171" s="205"/>
      <c r="G171" s="206"/>
      <c r="H171" s="206"/>
      <c r="I171" s="206"/>
      <c r="J171" s="206"/>
      <c r="K171" s="206"/>
      <c r="L171" s="206"/>
      <c r="M171" s="206"/>
      <c r="N171" s="206"/>
      <c r="O171" s="206"/>
      <c r="P171" s="206"/>
      <c r="Q171" s="206"/>
      <c r="R171" s="206"/>
      <c r="S171" s="206"/>
      <c r="T171" s="206"/>
      <c r="U171" s="206"/>
      <c r="V171" s="206"/>
      <c r="W171" s="206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/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  <c r="BI171" s="206"/>
      <c r="BJ171" s="206"/>
      <c r="BK171" s="206"/>
      <c r="BL171" s="206"/>
      <c r="BM171" s="206"/>
      <c r="BN171" s="206"/>
    </row>
    <row r="172" spans="1:66" s="207" customFormat="1" x14ac:dyDescent="0.25">
      <c r="A172" s="200"/>
      <c r="B172" s="201"/>
      <c r="C172" s="202"/>
      <c r="D172" s="203"/>
      <c r="E172" s="204"/>
      <c r="F172" s="205"/>
      <c r="G172" s="206"/>
      <c r="H172" s="206"/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  <c r="BI172" s="206"/>
      <c r="BJ172" s="206"/>
      <c r="BK172" s="206"/>
      <c r="BL172" s="206"/>
      <c r="BM172" s="206"/>
      <c r="BN172" s="206"/>
    </row>
    <row r="173" spans="1:66" s="207" customFormat="1" x14ac:dyDescent="0.25">
      <c r="A173" s="200"/>
      <c r="B173" s="201"/>
      <c r="C173" s="202"/>
      <c r="D173" s="203"/>
      <c r="E173" s="204"/>
      <c r="F173" s="205"/>
      <c r="G173" s="206"/>
      <c r="H173" s="206"/>
      <c r="I173" s="206"/>
      <c r="J173" s="206"/>
      <c r="K173" s="206"/>
      <c r="L173" s="206"/>
      <c r="M173" s="206"/>
      <c r="N173" s="206"/>
      <c r="O173" s="206"/>
      <c r="P173" s="206"/>
      <c r="Q173" s="206"/>
      <c r="R173" s="206"/>
      <c r="S173" s="206"/>
      <c r="T173" s="206"/>
      <c r="U173" s="206"/>
      <c r="V173" s="206"/>
      <c r="W173" s="20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/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  <c r="BI173" s="206"/>
      <c r="BJ173" s="206"/>
      <c r="BK173" s="206"/>
      <c r="BL173" s="206"/>
      <c r="BM173" s="206"/>
      <c r="BN173" s="206"/>
    </row>
    <row r="174" spans="1:66" s="207" customFormat="1" x14ac:dyDescent="0.25">
      <c r="A174" s="200"/>
      <c r="B174" s="201"/>
      <c r="C174" s="202"/>
      <c r="D174" s="203"/>
      <c r="E174" s="204"/>
      <c r="F174" s="205"/>
      <c r="G174" s="206"/>
      <c r="H174" s="206"/>
      <c r="I174" s="206"/>
      <c r="J174" s="206"/>
      <c r="K174" s="206"/>
      <c r="L174" s="206"/>
      <c r="M174" s="206"/>
      <c r="N174" s="206"/>
      <c r="O174" s="206"/>
      <c r="P174" s="206"/>
      <c r="Q174" s="206"/>
      <c r="R174" s="206"/>
      <c r="S174" s="206"/>
      <c r="T174" s="206"/>
      <c r="U174" s="206"/>
      <c r="V174" s="206"/>
      <c r="W174" s="20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/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  <c r="BI174" s="206"/>
      <c r="BJ174" s="206"/>
      <c r="BK174" s="206"/>
      <c r="BL174" s="206"/>
      <c r="BM174" s="206"/>
      <c r="BN174" s="206"/>
    </row>
    <row r="175" spans="1:66" s="207" customFormat="1" x14ac:dyDescent="0.25">
      <c r="A175" s="200"/>
      <c r="B175" s="201"/>
      <c r="C175" s="202"/>
      <c r="D175" s="203"/>
      <c r="E175" s="204"/>
      <c r="F175" s="205"/>
      <c r="G175" s="206"/>
      <c r="H175" s="206"/>
      <c r="I175" s="206"/>
      <c r="J175" s="206"/>
      <c r="K175" s="206"/>
      <c r="L175" s="206"/>
      <c r="M175" s="206"/>
      <c r="N175" s="206"/>
      <c r="O175" s="206"/>
      <c r="P175" s="206"/>
      <c r="Q175" s="206"/>
      <c r="R175" s="206"/>
      <c r="S175" s="206"/>
      <c r="T175" s="206"/>
      <c r="U175" s="206"/>
      <c r="V175" s="206"/>
      <c r="W175" s="206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/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  <c r="BI175" s="206"/>
      <c r="BJ175" s="206"/>
      <c r="BK175" s="206"/>
      <c r="BL175" s="206"/>
      <c r="BM175" s="206"/>
      <c r="BN175" s="206"/>
    </row>
    <row r="176" spans="1:66" s="207" customFormat="1" x14ac:dyDescent="0.25">
      <c r="A176" s="200"/>
      <c r="B176" s="201"/>
      <c r="C176" s="202"/>
      <c r="D176" s="203"/>
      <c r="E176" s="204"/>
      <c r="F176" s="205"/>
      <c r="G176" s="206"/>
      <c r="H176" s="206"/>
      <c r="I176" s="206"/>
      <c r="J176" s="206"/>
      <c r="K176" s="206"/>
      <c r="L176" s="206"/>
      <c r="M176" s="206"/>
      <c r="N176" s="206"/>
      <c r="O176" s="206"/>
      <c r="P176" s="206"/>
      <c r="Q176" s="206"/>
      <c r="R176" s="206"/>
      <c r="S176" s="206"/>
      <c r="T176" s="206"/>
      <c r="U176" s="206"/>
      <c r="V176" s="206"/>
      <c r="W176" s="20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/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  <c r="BI176" s="206"/>
      <c r="BJ176" s="206"/>
      <c r="BK176" s="206"/>
      <c r="BL176" s="206"/>
      <c r="BM176" s="206"/>
      <c r="BN176" s="206"/>
    </row>
    <row r="177" spans="1:66" s="207" customFormat="1" x14ac:dyDescent="0.25">
      <c r="A177" s="200"/>
      <c r="B177" s="201"/>
      <c r="C177" s="202"/>
      <c r="D177" s="203"/>
      <c r="E177" s="204"/>
      <c r="F177" s="205"/>
      <c r="G177" s="206"/>
      <c r="H177" s="206"/>
      <c r="I177" s="206"/>
      <c r="J177" s="206"/>
      <c r="K177" s="206"/>
      <c r="L177" s="206"/>
      <c r="M177" s="206"/>
      <c r="N177" s="206"/>
      <c r="O177" s="206"/>
      <c r="P177" s="206"/>
      <c r="Q177" s="206"/>
      <c r="R177" s="206"/>
      <c r="S177" s="206"/>
      <c r="T177" s="206"/>
      <c r="U177" s="206"/>
      <c r="V177" s="206"/>
      <c r="W177" s="20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/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  <c r="BI177" s="206"/>
      <c r="BJ177" s="206"/>
      <c r="BK177" s="206"/>
      <c r="BL177" s="206"/>
      <c r="BM177" s="206"/>
      <c r="BN177" s="206"/>
    </row>
    <row r="178" spans="1:66" s="207" customFormat="1" x14ac:dyDescent="0.25">
      <c r="A178" s="200"/>
      <c r="B178" s="201"/>
      <c r="C178" s="202"/>
      <c r="D178" s="203"/>
      <c r="E178" s="204"/>
      <c r="F178" s="205"/>
      <c r="G178" s="206"/>
      <c r="H178" s="206"/>
      <c r="I178" s="206"/>
      <c r="J178" s="206"/>
      <c r="K178" s="206"/>
      <c r="L178" s="206"/>
      <c r="M178" s="206"/>
      <c r="N178" s="206"/>
      <c r="O178" s="206"/>
      <c r="P178" s="206"/>
      <c r="Q178" s="206"/>
      <c r="R178" s="206"/>
      <c r="S178" s="206"/>
      <c r="T178" s="206"/>
      <c r="U178" s="206"/>
      <c r="V178" s="206"/>
      <c r="W178" s="206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/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  <c r="BI178" s="206"/>
      <c r="BJ178" s="206"/>
      <c r="BK178" s="206"/>
      <c r="BL178" s="206"/>
      <c r="BM178" s="206"/>
      <c r="BN178" s="206"/>
    </row>
    <row r="179" spans="1:66" s="207" customFormat="1" x14ac:dyDescent="0.25">
      <c r="A179" s="200"/>
      <c r="B179" s="201"/>
      <c r="C179" s="202"/>
      <c r="D179" s="203"/>
      <c r="E179" s="204"/>
      <c r="F179" s="205"/>
      <c r="G179" s="206"/>
      <c r="H179" s="206"/>
      <c r="I179" s="206"/>
      <c r="J179" s="206"/>
      <c r="K179" s="206"/>
      <c r="L179" s="206"/>
      <c r="M179" s="206"/>
      <c r="N179" s="206"/>
      <c r="O179" s="206"/>
      <c r="P179" s="206"/>
      <c r="Q179" s="206"/>
      <c r="R179" s="206"/>
      <c r="S179" s="206"/>
      <c r="T179" s="206"/>
      <c r="U179" s="206"/>
      <c r="V179" s="206"/>
      <c r="W179" s="206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/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  <c r="BI179" s="206"/>
      <c r="BJ179" s="206"/>
      <c r="BK179" s="206"/>
      <c r="BL179" s="206"/>
      <c r="BM179" s="206"/>
      <c r="BN179" s="206"/>
    </row>
    <row r="180" spans="1:66" s="207" customFormat="1" x14ac:dyDescent="0.25">
      <c r="A180" s="200"/>
      <c r="B180" s="201"/>
      <c r="C180" s="202"/>
      <c r="D180" s="203"/>
      <c r="E180" s="204"/>
      <c r="F180" s="205"/>
      <c r="G180" s="206"/>
      <c r="H180" s="206"/>
      <c r="I180" s="206"/>
      <c r="J180" s="206"/>
      <c r="K180" s="206"/>
      <c r="L180" s="206"/>
      <c r="M180" s="206"/>
      <c r="N180" s="206"/>
      <c r="O180" s="206"/>
      <c r="P180" s="206"/>
      <c r="Q180" s="206"/>
      <c r="R180" s="206"/>
      <c r="S180" s="206"/>
      <c r="T180" s="206"/>
      <c r="U180" s="206"/>
      <c r="V180" s="206"/>
      <c r="W180" s="20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/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  <c r="BI180" s="206"/>
      <c r="BJ180" s="206"/>
      <c r="BK180" s="206"/>
      <c r="BL180" s="206"/>
      <c r="BM180" s="206"/>
      <c r="BN180" s="206"/>
    </row>
    <row r="181" spans="1:66" s="207" customFormat="1" x14ac:dyDescent="0.25">
      <c r="A181" s="200"/>
      <c r="B181" s="201"/>
      <c r="C181" s="202"/>
      <c r="D181" s="203"/>
      <c r="E181" s="204"/>
      <c r="F181" s="205"/>
      <c r="G181" s="206"/>
      <c r="H181" s="206"/>
      <c r="I181" s="206"/>
      <c r="J181" s="206"/>
      <c r="K181" s="206"/>
      <c r="L181" s="206"/>
      <c r="M181" s="206"/>
      <c r="N181" s="206"/>
      <c r="O181" s="206"/>
      <c r="P181" s="206"/>
      <c r="Q181" s="206"/>
      <c r="R181" s="206"/>
      <c r="S181" s="206"/>
      <c r="T181" s="206"/>
      <c r="U181" s="206"/>
      <c r="V181" s="206"/>
      <c r="W181" s="206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/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  <c r="BI181" s="206"/>
      <c r="BJ181" s="206"/>
      <c r="BK181" s="206"/>
      <c r="BL181" s="206"/>
      <c r="BM181" s="206"/>
      <c r="BN181" s="206"/>
    </row>
    <row r="182" spans="1:66" s="207" customFormat="1" x14ac:dyDescent="0.25">
      <c r="A182" s="200"/>
      <c r="B182" s="201"/>
      <c r="C182" s="202"/>
      <c r="D182" s="203"/>
      <c r="E182" s="204"/>
      <c r="F182" s="205"/>
      <c r="G182" s="206"/>
      <c r="H182" s="206"/>
      <c r="I182" s="206"/>
      <c r="J182" s="206"/>
      <c r="K182" s="206"/>
      <c r="L182" s="206"/>
      <c r="M182" s="206"/>
      <c r="N182" s="206"/>
      <c r="O182" s="206"/>
      <c r="P182" s="206"/>
      <c r="Q182" s="206"/>
      <c r="R182" s="206"/>
      <c r="S182" s="206"/>
      <c r="T182" s="206"/>
      <c r="U182" s="206"/>
      <c r="V182" s="206"/>
      <c r="W182" s="206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/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  <c r="BI182" s="206"/>
      <c r="BJ182" s="206"/>
      <c r="BK182" s="206"/>
      <c r="BL182" s="206"/>
      <c r="BM182" s="206"/>
      <c r="BN182" s="206"/>
    </row>
    <row r="183" spans="1:66" s="207" customFormat="1" x14ac:dyDescent="0.25">
      <c r="A183" s="200"/>
      <c r="B183" s="201"/>
      <c r="C183" s="202"/>
      <c r="D183" s="203"/>
      <c r="E183" s="204"/>
      <c r="F183" s="205"/>
      <c r="G183" s="206"/>
      <c r="H183" s="206"/>
      <c r="I183" s="206"/>
      <c r="J183" s="206"/>
      <c r="K183" s="206"/>
      <c r="L183" s="206"/>
      <c r="M183" s="206"/>
      <c r="N183" s="206"/>
      <c r="O183" s="206"/>
      <c r="P183" s="206"/>
      <c r="Q183" s="206"/>
      <c r="R183" s="206"/>
      <c r="S183" s="206"/>
      <c r="T183" s="206"/>
      <c r="U183" s="206"/>
      <c r="V183" s="206"/>
      <c r="W183" s="206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/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  <c r="BI183" s="206"/>
      <c r="BJ183" s="206"/>
      <c r="BK183" s="206"/>
      <c r="BL183" s="206"/>
      <c r="BM183" s="206"/>
      <c r="BN183" s="206"/>
    </row>
    <row r="184" spans="1:66" s="207" customFormat="1" x14ac:dyDescent="0.25">
      <c r="A184" s="200"/>
      <c r="B184" s="201"/>
      <c r="C184" s="202"/>
      <c r="D184" s="203"/>
      <c r="E184" s="204"/>
      <c r="F184" s="205"/>
      <c r="G184" s="206"/>
      <c r="H184" s="206"/>
      <c r="I184" s="206"/>
      <c r="J184" s="206"/>
      <c r="K184" s="206"/>
      <c r="L184" s="206"/>
      <c r="M184" s="206"/>
      <c r="N184" s="206"/>
      <c r="O184" s="206"/>
      <c r="P184" s="206"/>
      <c r="Q184" s="206"/>
      <c r="R184" s="206"/>
      <c r="S184" s="206"/>
      <c r="T184" s="206"/>
      <c r="U184" s="206"/>
      <c r="V184" s="206"/>
      <c r="W184" s="206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/>
      <c r="AH184" s="206"/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  <c r="BI184" s="206"/>
      <c r="BJ184" s="206"/>
      <c r="BK184" s="206"/>
      <c r="BL184" s="206"/>
      <c r="BM184" s="206"/>
      <c r="BN184" s="206"/>
    </row>
    <row r="185" spans="1:66" s="207" customFormat="1" x14ac:dyDescent="0.25">
      <c r="A185" s="200"/>
      <c r="B185" s="201"/>
      <c r="C185" s="202"/>
      <c r="D185" s="203"/>
      <c r="E185" s="204"/>
      <c r="F185" s="205"/>
      <c r="G185" s="206"/>
      <c r="H185" s="206"/>
      <c r="I185" s="206"/>
      <c r="J185" s="206"/>
      <c r="K185" s="206"/>
      <c r="L185" s="206"/>
      <c r="M185" s="206"/>
      <c r="N185" s="206"/>
      <c r="O185" s="206"/>
      <c r="P185" s="206"/>
      <c r="Q185" s="206"/>
      <c r="R185" s="206"/>
      <c r="S185" s="206"/>
      <c r="T185" s="206"/>
      <c r="U185" s="206"/>
      <c r="V185" s="206"/>
      <c r="W185" s="206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/>
      <c r="AH185" s="206"/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  <c r="BH185" s="206"/>
      <c r="BI185" s="206"/>
      <c r="BJ185" s="206"/>
      <c r="BK185" s="206"/>
      <c r="BL185" s="206"/>
      <c r="BM185" s="206"/>
      <c r="BN185" s="206"/>
    </row>
  </sheetData>
  <sheetProtection algorithmName="SHA-512" hashValue="aCKivqqQJu55XWk8Q5cHgC2lpvvoNQmiVNA+OPEmWApm0GeCsDTCrdUbb2A0Zr7zYF71UDwARV7ObVsTjiXbIw==" saltValue="kEopt3g1qked4L4IHaOzKA==" spinCount="100000" sheet="1" formatCells="0" formatColumns="0" formatRows="0" sort="0" autoFilter="0" pivotTables="0"/>
  <autoFilter ref="A4:B12" xr:uid="{1D1583E5-38EF-4048-BF89-B28EA333AA56}"/>
  <mergeCells count="2">
    <mergeCell ref="A13:E13"/>
    <mergeCell ref="A14:E14"/>
  </mergeCells>
  <hyperlinks>
    <hyperlink ref="B15" r:id="rId1" xr:uid="{700FEDB1-8D70-4282-B9F9-2AFC45928F20}"/>
  </hyperlinks>
  <pageMargins left="0.511811024" right="0.511811024" top="0.78740157499999996" bottom="0.78740157499999996" header="0.31496062000000002" footer="0.31496062000000002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11">
    <tabColor rgb="FFFFFF00"/>
  </sheetPr>
  <dimension ref="B2:E29"/>
  <sheetViews>
    <sheetView workbookViewId="0">
      <selection activeCell="D5" sqref="D5"/>
    </sheetView>
  </sheetViews>
  <sheetFormatPr defaultRowHeight="15" x14ac:dyDescent="0.25"/>
  <cols>
    <col min="1" max="1" width="4" customWidth="1"/>
    <col min="2" max="2" width="42.42578125" customWidth="1"/>
    <col min="3" max="3" width="9.5703125" customWidth="1"/>
    <col min="4" max="4" width="94.28515625" customWidth="1"/>
  </cols>
  <sheetData>
    <row r="2" spans="2:5" ht="33.75" x14ac:dyDescent="0.35">
      <c r="B2" s="40" t="s">
        <v>79</v>
      </c>
      <c r="D2" s="67" t="s">
        <v>82</v>
      </c>
      <c r="E2" s="68"/>
    </row>
    <row r="3" spans="2:5" x14ac:dyDescent="0.25">
      <c r="B3" s="66" t="s">
        <v>81</v>
      </c>
    </row>
    <row r="4" spans="2:5" ht="22.5" customHeight="1" x14ac:dyDescent="0.25">
      <c r="B4" s="209" t="s">
        <v>80</v>
      </c>
      <c r="D4" s="73" t="s">
        <v>83</v>
      </c>
      <c r="E4" s="70"/>
    </row>
    <row r="5" spans="2:5" x14ac:dyDescent="0.25">
      <c r="B5" s="210" t="s">
        <v>117</v>
      </c>
      <c r="D5" s="73" t="s">
        <v>84</v>
      </c>
      <c r="E5" s="2"/>
    </row>
    <row r="6" spans="2:5" x14ac:dyDescent="0.25">
      <c r="B6" s="3"/>
      <c r="D6" s="73" t="s">
        <v>85</v>
      </c>
      <c r="E6" s="69"/>
    </row>
    <row r="7" spans="2:5" x14ac:dyDescent="0.25">
      <c r="B7" s="1"/>
    </row>
    <row r="8" spans="2:5" x14ac:dyDescent="0.25">
      <c r="B8" s="95" t="s">
        <v>105</v>
      </c>
      <c r="D8" s="75"/>
      <c r="E8" s="75"/>
    </row>
    <row r="9" spans="2:5" x14ac:dyDescent="0.25">
      <c r="B9" s="95"/>
    </row>
    <row r="10" spans="2:5" x14ac:dyDescent="0.25">
      <c r="B10" s="95"/>
    </row>
    <row r="11" spans="2:5" x14ac:dyDescent="0.25">
      <c r="B11" s="95"/>
      <c r="D11" s="74" t="s">
        <v>86</v>
      </c>
    </row>
    <row r="12" spans="2:5" x14ac:dyDescent="0.25">
      <c r="B12" s="95"/>
      <c r="D12" s="74" t="s">
        <v>87</v>
      </c>
    </row>
    <row r="13" spans="2:5" ht="18.75" x14ac:dyDescent="0.3">
      <c r="B13" s="95"/>
      <c r="D13" s="74" t="s">
        <v>88</v>
      </c>
    </row>
    <row r="14" spans="2:5" x14ac:dyDescent="0.25">
      <c r="B14" s="81" t="s">
        <v>99</v>
      </c>
      <c r="D14" s="74" t="s">
        <v>89</v>
      </c>
    </row>
    <row r="15" spans="2:5" x14ac:dyDescent="0.25">
      <c r="D15" s="74" t="s">
        <v>90</v>
      </c>
    </row>
    <row r="17" spans="3:4" x14ac:dyDescent="0.25">
      <c r="C17" s="76"/>
      <c r="D17" s="74" t="s">
        <v>91</v>
      </c>
    </row>
    <row r="18" spans="3:4" x14ac:dyDescent="0.25">
      <c r="C18" s="76"/>
      <c r="D18" s="74" t="s">
        <v>92</v>
      </c>
    </row>
    <row r="19" spans="3:4" x14ac:dyDescent="0.25">
      <c r="C19" s="76"/>
      <c r="D19" s="74" t="s">
        <v>94</v>
      </c>
    </row>
    <row r="20" spans="3:4" x14ac:dyDescent="0.25">
      <c r="C20" s="76"/>
      <c r="D20" s="74" t="s">
        <v>93</v>
      </c>
    </row>
    <row r="23" spans="3:4" x14ac:dyDescent="0.25">
      <c r="C23" s="77"/>
      <c r="D23" s="74" t="s">
        <v>95</v>
      </c>
    </row>
    <row r="25" spans="3:4" x14ac:dyDescent="0.25">
      <c r="C25" s="76"/>
      <c r="D25" s="80" t="s">
        <v>96</v>
      </c>
    </row>
    <row r="28" spans="3:4" x14ac:dyDescent="0.25">
      <c r="D28" s="78" t="s">
        <v>97</v>
      </c>
    </row>
    <row r="29" spans="3:4" x14ac:dyDescent="0.25">
      <c r="D29" s="79" t="s">
        <v>98</v>
      </c>
    </row>
  </sheetData>
  <sheetProtection algorithmName="SHA-512" hashValue="JVunLjGVgrcc+igLB0foiJoevFLdO4lRamOB0Sy0Jn2WLQB2WE92U6B2TJg97ylUVV/vEXWJo5Vg+eRBMzqaGQ==" saltValue="uoRiDLiZKT3wIW4TICvkdQ==" spinCount="100000" sheet="1" objects="1" scenarios="1"/>
  <mergeCells count="1">
    <mergeCell ref="B8:B13"/>
  </mergeCells>
  <hyperlinks>
    <hyperlink ref="B4" r:id="rId1" xr:uid="{177E1BF2-0723-4856-96C5-C5DAE6D991A5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Ficha-Tecnica</vt:lpstr>
      <vt:lpstr>ControleDeCompras</vt:lpstr>
      <vt:lpstr>Pgto</vt:lpstr>
      <vt:lpstr>CadastrarCliente</vt:lpstr>
      <vt:lpstr>ParcelasPagas</vt:lpstr>
      <vt:lpstr>AJUDA</vt:lpstr>
      <vt:lpstr>B19E</vt:lpstr>
      <vt:lpstr>Cliente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Edivaldo</cp:lastModifiedBy>
  <cp:lastPrinted>2013-08-13T18:48:13Z</cp:lastPrinted>
  <dcterms:created xsi:type="dcterms:W3CDTF">2011-01-12T10:51:35Z</dcterms:created>
  <dcterms:modified xsi:type="dcterms:W3CDTF">2020-07-24T17:10:39Z</dcterms:modified>
</cp:coreProperties>
</file>