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edi-b\OneDrive\Desktop\RECEITAS\"/>
    </mc:Choice>
  </mc:AlternateContent>
  <xr:revisionPtr revIDLastSave="0" documentId="13_ncr:1_{7122F4CF-0B5F-431F-813A-B1E84BAB1BFF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Recibo" sheetId="1" r:id="rId1"/>
    <sheet name="Dados Anuais" sheetId="2" r:id="rId2"/>
    <sheet name="Instruções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2" l="1"/>
  <c r="H7" i="2"/>
  <c r="H8" i="2"/>
  <c r="F9" i="2"/>
  <c r="H9" i="2" s="1"/>
  <c r="D20" i="1"/>
  <c r="E20" i="1"/>
  <c r="E30" i="1"/>
  <c r="D30" i="1"/>
  <c r="D34" i="1" s="1"/>
  <c r="F8" i="2"/>
  <c r="F7" i="2"/>
  <c r="F6" i="2"/>
  <c r="E19" i="1"/>
  <c r="E18" i="1"/>
  <c r="E17" i="1"/>
  <c r="D16" i="1"/>
  <c r="E16" i="1" s="1"/>
  <c r="D15" i="1"/>
  <c r="E15" i="1" s="1"/>
  <c r="E14" i="1"/>
  <c r="D14" i="1"/>
  <c r="D13" i="1"/>
  <c r="E13" i="1" s="1"/>
  <c r="I9" i="2" l="1"/>
  <c r="D35" i="1"/>
  <c r="D33" i="1"/>
  <c r="I6" i="2"/>
  <c r="I8" i="2"/>
  <c r="I7" i="2"/>
</calcChain>
</file>

<file path=xl/sharedStrings.xml><?xml version="1.0" encoding="utf-8"?>
<sst xmlns="http://schemas.openxmlformats.org/spreadsheetml/2006/main" count="91" uniqueCount="85">
  <si>
    <t>Nome da Empresa</t>
  </si>
  <si>
    <t>RECIBO DE PAGAMENTO</t>
  </si>
  <si>
    <t>Rua Exemplo, 123 - Centro</t>
  </si>
  <si>
    <t>CEP 12345-678 - São Paulo/SP</t>
  </si>
  <si>
    <t>CNPJ: 00.000.000/0001-00</t>
  </si>
  <si>
    <t>INFORMAÇÕES DO FUNCIONÁRIO</t>
  </si>
  <si>
    <t>DATA PAGAMENTO</t>
  </si>
  <si>
    <t>TIPO</t>
  </si>
  <si>
    <t>PERÍODO</t>
  </si>
  <si>
    <t>Nome Completo</t>
  </si>
  <si>
    <t>Mensal</t>
  </si>
  <si>
    <t>Rua do Funcionário, 456</t>
  </si>
  <si>
    <t>MATRÍCULA</t>
  </si>
  <si>
    <t>CPF</t>
  </si>
  <si>
    <t>CARGO</t>
  </si>
  <si>
    <t>Bairro - São Paulo/SP</t>
  </si>
  <si>
    <t>000.000.000-00</t>
  </si>
  <si>
    <t>Analista</t>
  </si>
  <si>
    <t>Telefone: (11) 99999-9999</t>
  </si>
  <si>
    <t>Forma de Pagamento:</t>
  </si>
  <si>
    <t>Transferência</t>
  </si>
  <si>
    <t>PROVENTOS</t>
  </si>
  <si>
    <t>HORAS</t>
  </si>
  <si>
    <t>TAXA</t>
  </si>
  <si>
    <t>VALOR ATUAL</t>
  </si>
  <si>
    <t>ACUMULADO ANO</t>
  </si>
  <si>
    <t>Salário Base</t>
  </si>
  <si>
    <t>Horas Extras (50%)</t>
  </si>
  <si>
    <t>Horas Extras (100%)</t>
  </si>
  <si>
    <t>Adicional Noturno</t>
  </si>
  <si>
    <t>Comissões e Bônus</t>
  </si>
  <si>
    <t>Vale Alimentação</t>
  </si>
  <si>
    <t>Vale Transporte</t>
  </si>
  <si>
    <t>TOTAL DE PROVENTOS</t>
  </si>
  <si>
    <t>DESCONTOS</t>
  </si>
  <si>
    <t>INSS</t>
  </si>
  <si>
    <t>IRRF</t>
  </si>
  <si>
    <t>Vale Refeição</t>
  </si>
  <si>
    <t>Plano de Saúde</t>
  </si>
  <si>
    <t>Empréstimo Consignado</t>
  </si>
  <si>
    <t>Outros</t>
  </si>
  <si>
    <t>TOTAL DE DESCONTOS</t>
  </si>
  <si>
    <t>RESUMO DO PAGAMENTO</t>
  </si>
  <si>
    <t>Total de Proventos:</t>
  </si>
  <si>
    <t>Total de Descontos:</t>
  </si>
  <si>
    <t>VALOR LÍQUIDO A RECEBER:</t>
  </si>
  <si>
    <t>REGISTRO ANUAL DE PAGAMENTOS</t>
  </si>
  <si>
    <t>Funcionário:</t>
  </si>
  <si>
    <t>DATA PAGTO</t>
  </si>
  <si>
    <t>SALÁRIO BASE</t>
  </si>
  <si>
    <t>HORAS EXTRAS</t>
  </si>
  <si>
    <t>COMISSÕES</t>
  </si>
  <si>
    <t>TOTAL PROVENTOS</t>
  </si>
  <si>
    <t>TOTAL DESCONTOS</t>
  </si>
  <si>
    <t>VALOR LÍQUIDO</t>
  </si>
  <si>
    <t>INSTRUÇÕES DE USO</t>
  </si>
  <si>
    <t>Como usar esta planilha de Recibo de Pagamento:</t>
  </si>
  <si>
    <t>1. Aba "Recibo"</t>
  </si>
  <si>
    <t xml:space="preserve">   - Esta é a aba principal onde você visualiza e imprime o recibo de pagamento</t>
  </si>
  <si>
    <t xml:space="preserve">   - Edite as informações da empresa no cabeçalho (Nome, endereço, CNPJ)</t>
  </si>
  <si>
    <t xml:space="preserve">   - Edite as informações do funcionário (Nome, endereço, CPF, matrícula, cargo)</t>
  </si>
  <si>
    <t xml:space="preserve">   - Selecione a data de pagamento</t>
  </si>
  <si>
    <t xml:space="preserve">   - Ajuste os valores de proventos (salário, horas extras, comissões, etc.)</t>
  </si>
  <si>
    <t xml:space="preserve">   - Ajuste os valores de descontos (INSS, IRRF, vale transporte, etc.)</t>
  </si>
  <si>
    <t xml:space="preserve">   - O valor líquido será calculado automaticamente</t>
  </si>
  <si>
    <t>2. Aba "Dados Anuais"</t>
  </si>
  <si>
    <t xml:space="preserve">   - Use esta aba para registrar todos os pagamentos do ano</t>
  </si>
  <si>
    <t xml:space="preserve">   - Adicione uma linha para cada mês/período de pagamento</t>
  </si>
  <si>
    <t xml:space="preserve">   - Útil para controle e geração de informes anuais</t>
  </si>
  <si>
    <t>3. Personalização</t>
  </si>
  <si>
    <t xml:space="preserve">   - Você pode adicionar ou remover linhas de proventos e descontos conforme necessário</t>
  </si>
  <si>
    <t xml:space="preserve">   - As fórmulas são ajustadas automaticamente para calcular os totais</t>
  </si>
  <si>
    <t>4. Importante</t>
  </si>
  <si>
    <t xml:space="preserve">   - Consulte sempre um contador para garantir conformidade com a legislação trabalhista brasileira</t>
  </si>
  <si>
    <t xml:space="preserve">   - Os cálculos de INSS e IRRF devem seguir as tabelas vigentes</t>
  </si>
  <si>
    <t xml:space="preserve">   - Mantenha backup regular desta planilha</t>
  </si>
  <si>
    <t>Doação voluntária</t>
  </si>
  <si>
    <t>Se esta planilha foi útil para você e, é claro, se você desejar nos ajudar com qualquer quantia, por favor envie um pix</t>
  </si>
  <si>
    <r>
      <t xml:space="preserve">Chave PIX: </t>
    </r>
    <r>
      <rPr>
        <b/>
        <sz val="16"/>
        <color theme="1"/>
        <rFont val="Aptos Narrow"/>
        <family val="2"/>
      </rPr>
      <t>planilha@tudoexcel.com.br</t>
    </r>
  </si>
  <si>
    <t>Criamos várias planilhas grátis para que as pessoas usá-las e controlar suas atividades.</t>
  </si>
  <si>
    <t>O site Tudo Excel é para isso: ajudar, compartilhar, ensinar e gerar mais conhecimento!</t>
  </si>
  <si>
    <t>Obrigado por usar esta planilha!</t>
  </si>
  <si>
    <t>Clique Aqui e Veja Outras Planilhas</t>
  </si>
  <si>
    <t>TudoExcel.Com.Br</t>
  </si>
  <si>
    <t>Baixar de novo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</si>
</sst>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R\$\ #,##0.00"/>
    <numFmt numFmtId="165" formatCode="mmmm\,\ yyyy;@"/>
  </numFmts>
  <fonts count="23" x14ac:knownFonts="1">
    <font>
      <sz val="11"/>
      <color theme="1"/>
      <name val="Calibri"/>
      <family val="2"/>
      <scheme val="minor"/>
    </font>
    <font>
      <b/>
      <sz val="12"/>
      <name val="Calibri"/>
      <family val="2"/>
    </font>
    <font>
      <b/>
      <sz val="16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b/>
      <sz val="12"/>
      <color rgb="FF006100"/>
      <name val="Calibri"/>
      <family val="2"/>
    </font>
    <font>
      <b/>
      <sz val="14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rgb="FFFFFFFF"/>
      <name val="Calibri"/>
      <family val="2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 tint="0.24994659260841701"/>
      <name val="Aptos Narrow"/>
      <family val="2"/>
    </font>
    <font>
      <b/>
      <sz val="14"/>
      <color theme="1"/>
      <name val="Aptos Narrow"/>
      <family val="2"/>
    </font>
    <font>
      <sz val="14"/>
      <color theme="1"/>
      <name val="Aptos Narrow"/>
      <family val="2"/>
    </font>
    <font>
      <sz val="16"/>
      <color theme="1"/>
      <name val="Aptos Narrow"/>
      <family val="2"/>
    </font>
    <font>
      <b/>
      <sz val="16"/>
      <color theme="1"/>
      <name val="Aptos Narrow"/>
      <family val="2"/>
    </font>
    <font>
      <b/>
      <u/>
      <sz val="22"/>
      <color rgb="FF2100EA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0"/>
      <name val="Calibri"/>
      <family val="2"/>
      <scheme val="minor"/>
    </font>
    <font>
      <b/>
      <sz val="14"/>
      <color theme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rgb="FF366092"/>
        <bgColor rgb="FF366092"/>
      </patternFill>
    </fill>
    <fill>
      <patternFill patternType="solid">
        <fgColor rgb="FFDDEBF7"/>
        <bgColor rgb="FFDDEBF7"/>
      </patternFill>
    </fill>
    <fill>
      <patternFill patternType="solid">
        <fgColor rgb="FFC6EFCE"/>
        <bgColor rgb="FFC6EFCE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3" fillId="0" borderId="0" applyNumberFormat="0" applyFill="0" applyBorder="0" applyAlignment="0" applyProtection="0"/>
    <xf numFmtId="0" fontId="8" fillId="0" borderId="0"/>
    <xf numFmtId="9" fontId="8" fillId="0" borderId="0" applyFont="0" applyFill="0" applyBorder="0" applyAlignment="0" applyProtection="0"/>
  </cellStyleXfs>
  <cellXfs count="45"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/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right"/>
    </xf>
    <xf numFmtId="0" fontId="4" fillId="0" borderId="0" xfId="0" applyFont="1"/>
    <xf numFmtId="164" fontId="4" fillId="4" borderId="0" xfId="0" applyNumberFormat="1" applyFont="1" applyFill="1" applyAlignment="1">
      <alignment horizontal="right"/>
    </xf>
    <xf numFmtId="164" fontId="4" fillId="0" borderId="0" xfId="0" applyNumberFormat="1" applyFont="1" applyAlignment="1">
      <alignment horizontal="right"/>
    </xf>
    <xf numFmtId="164" fontId="5" fillId="5" borderId="0" xfId="0" applyNumberFormat="1" applyFont="1" applyFill="1" applyAlignment="1">
      <alignment horizontal="right"/>
    </xf>
    <xf numFmtId="14" fontId="0" fillId="0" borderId="0" xfId="0" applyNumberFormat="1"/>
    <xf numFmtId="0" fontId="6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7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11" fillId="3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6" borderId="0" xfId="0" applyFill="1"/>
    <xf numFmtId="0" fontId="14" fillId="0" borderId="0" xfId="2" applyFont="1"/>
    <xf numFmtId="0" fontId="15" fillId="8" borderId="0" xfId="2" applyFont="1" applyFill="1" applyAlignment="1">
      <alignment horizontal="center" vertical="center"/>
    </xf>
    <xf numFmtId="0" fontId="16" fillId="0" borderId="0" xfId="2" applyFont="1" applyAlignment="1">
      <alignment horizontal="center" vertical="center" wrapText="1"/>
    </xf>
    <xf numFmtId="0" fontId="17" fillId="9" borderId="0" xfId="2" applyFont="1" applyFill="1" applyAlignment="1">
      <alignment horizontal="left" vertical="center"/>
    </xf>
    <xf numFmtId="0" fontId="8" fillId="0" borderId="0" xfId="2" applyAlignment="1">
      <alignment vertical="center"/>
    </xf>
    <xf numFmtId="0" fontId="9" fillId="10" borderId="0" xfId="2" applyFont="1" applyFill="1" applyAlignment="1">
      <alignment horizontal="center" vertical="center"/>
    </xf>
    <xf numFmtId="0" fontId="19" fillId="11" borderId="0" xfId="1" applyFont="1" applyFill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165" fontId="0" fillId="0" borderId="0" xfId="0" applyNumberFormat="1"/>
    <xf numFmtId="9" fontId="0" fillId="0" borderId="0" xfId="3" applyFont="1" applyAlignment="1">
      <alignment horizontal="right"/>
    </xf>
    <xf numFmtId="164" fontId="20" fillId="0" borderId="0" xfId="0" applyNumberFormat="1" applyFont="1" applyAlignment="1">
      <alignment horizontal="right"/>
    </xf>
    <xf numFmtId="0" fontId="2" fillId="7" borderId="1" xfId="0" applyFont="1" applyFill="1" applyBorder="1" applyAlignment="1">
      <alignment horizontal="center" vertical="center"/>
    </xf>
    <xf numFmtId="0" fontId="0" fillId="7" borderId="1" xfId="0" applyFill="1" applyBorder="1"/>
    <xf numFmtId="0" fontId="0" fillId="0" borderId="0" xfId="0"/>
    <xf numFmtId="0" fontId="10" fillId="7" borderId="1" xfId="0" applyFont="1" applyFill="1" applyBorder="1" applyAlignment="1">
      <alignment horizontal="center" vertical="center"/>
    </xf>
    <xf numFmtId="0" fontId="4" fillId="0" borderId="0" xfId="0" applyFont="1"/>
    <xf numFmtId="0" fontId="1" fillId="0" borderId="0" xfId="0" applyFont="1"/>
    <xf numFmtId="0" fontId="11" fillId="3" borderId="0" xfId="0" applyFont="1" applyFill="1" applyAlignment="1">
      <alignment horizontal="center" vertical="center"/>
    </xf>
    <xf numFmtId="0" fontId="12" fillId="0" borderId="0" xfId="0" applyFont="1" applyAlignment="1">
      <alignment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3" fillId="2" borderId="0" xfId="0" applyFont="1" applyFill="1"/>
    <xf numFmtId="0" fontId="21" fillId="0" borderId="0" xfId="1" applyFont="1" applyAlignment="1">
      <alignment horizontal="center" vertical="center"/>
    </xf>
    <xf numFmtId="0" fontId="0" fillId="0" borderId="0" xfId="0" applyAlignment="1"/>
    <xf numFmtId="0" fontId="6" fillId="0" borderId="0" xfId="0" applyFont="1" applyAlignment="1">
      <alignment horizontal="center"/>
    </xf>
    <xf numFmtId="0" fontId="22" fillId="8" borderId="0" xfId="1" applyFont="1" applyFill="1" applyAlignment="1">
      <alignment horizontal="center" vertical="center"/>
    </xf>
  </cellXfs>
  <cellStyles count="4">
    <cellStyle name="Hiperlink" xfId="1" builtinId="8"/>
    <cellStyle name="Normal" xfId="0" builtinId="0"/>
    <cellStyle name="Normal 4" xfId="2" xr:uid="{03BBF53B-90D2-4E09-8E55-9C8FFBF42C1B}"/>
    <cellStyle name="Porcentagem" xfId="3" builtinId="5"/>
  </cellStyles>
  <dxfs count="13">
    <dxf>
      <font>
        <b/>
      </font>
      <numFmt numFmtId="164" formatCode="\R\$\ #,##0.00"/>
      <alignment horizontal="right" vertical="bottom" textRotation="0" wrapText="0" indent="0" justifyLastLine="0" shrinkToFit="0" readingOrder="0"/>
    </dxf>
    <dxf>
      <font>
        <b/>
      </font>
      <numFmt numFmtId="164" formatCode="\R\$\ #,##0.00"/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/>
      </font>
      <numFmt numFmtId="164" formatCode="\R\$\ #,##0.00"/>
      <alignment horizontal="right" vertical="bottom" textRotation="0" wrapText="0" indent="0" justifyLastLine="0" shrinkToFit="0" readingOrder="0"/>
    </dxf>
    <dxf>
      <numFmt numFmtId="164" formatCode="\R\$\ #,##0.00"/>
      <alignment horizontal="right" vertical="bottom" textRotation="0" wrapText="0" indent="0" justifyLastLine="0" shrinkToFit="0" readingOrder="0"/>
    </dxf>
    <dxf>
      <numFmt numFmtId="164" formatCode="\R\$\ #,##0.00"/>
      <alignment horizontal="right" vertical="bottom" textRotation="0" wrapText="0" indent="0" justifyLastLine="0" shrinkToFit="0" readingOrder="0"/>
    </dxf>
    <dxf>
      <numFmt numFmtId="164" formatCode="\R\$\ #,##0.00"/>
      <alignment horizontal="right" vertical="bottom" textRotation="0" wrapText="0" indent="0" justifyLastLine="0" shrinkToFit="0" readingOrder="0"/>
    </dxf>
    <dxf>
      <numFmt numFmtId="165" formatCode="mmmm\,\ yyyy;@"/>
    </dxf>
    <dxf>
      <numFmt numFmtId="19" formatCode="dd/mm/yyyy"/>
    </dxf>
    <dxf>
      <border outline="0">
        <top style="thin">
          <color indexed="64"/>
        </top>
      </border>
    </dxf>
    <dxf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FFFFFF"/>
        <name val="Calibri"/>
        <family val="2"/>
        <scheme val="none"/>
      </font>
      <fill>
        <patternFill patternType="solid">
          <fgColor rgb="FF366092"/>
          <bgColor rgb="FF36609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1CBEC98-9063-4B3C-A138-E7734BBFA80C}" name="Tabela2" displayName="Tabela2" ref="A5:I9" totalsRowShown="0" headerRowDxfId="12" dataDxfId="10" headerRowBorderDxfId="11" tableBorderDxfId="9">
  <autoFilter ref="A5:I9" xr:uid="{81CBEC98-9063-4B3C-A138-E7734BBFA80C}"/>
  <tableColumns count="9">
    <tableColumn id="1" xr3:uid="{939DEA8A-6F0C-4E7B-BF4A-EE3F347E995C}" name="DATA PAGTO" dataDxfId="8"/>
    <tableColumn id="2" xr3:uid="{E05F90B8-1CD1-4214-94AC-8075200BE532}" name="PERÍODO" dataDxfId="7"/>
    <tableColumn id="3" xr3:uid="{87EFFA53-F933-4FF7-8C41-18EA24698A5D}" name="SALÁRIO BASE" dataDxfId="6"/>
    <tableColumn id="4" xr3:uid="{73750398-41CA-4058-9B89-B5721E2F17E7}" name="HORAS EXTRAS" dataDxfId="5"/>
    <tableColumn id="5" xr3:uid="{2B520EA1-0A56-4C7F-9638-669C65BAB9D0}" name="COMISSÕES" dataDxfId="4"/>
    <tableColumn id="6" xr3:uid="{895336C9-0D7E-4E0E-8198-EE947C0ED4B6}" name="TOTAL PROVENTOS" dataDxfId="3">
      <calculatedColumnFormula>C6+D6+E6</calculatedColumnFormula>
    </tableColumn>
    <tableColumn id="7" xr3:uid="{0CDEA70A-6D27-4734-91DC-8B5E741BC119}" name="DESCONTOS" dataDxfId="2" dataCellStyle="Porcentagem"/>
    <tableColumn id="8" xr3:uid="{D9E954A1-D4B0-40FC-AD7F-DAFA0AD9442A}" name="TOTAL DESCONTOS" dataDxfId="1">
      <calculatedColumnFormula>F6*Tabela2[[#This Row],[DESCONTOS]]</calculatedColumnFormula>
    </tableColumn>
    <tableColumn id="9" xr3:uid="{E1FAE98C-003B-4205-B25F-78679418F4DE}" name="VALOR LÍQUIDO" dataDxfId="0">
      <calculatedColumnFormula>F6-H6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udoexcel.com.br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www.tudoexcel.com.br/planilhas/planilha-de-recibo-de-pagamento-27916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udoexcel.com.br/loj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workbookViewId="0">
      <selection sqref="A1:D1"/>
    </sheetView>
  </sheetViews>
  <sheetFormatPr defaultRowHeight="14.4" x14ac:dyDescent="0.3"/>
  <cols>
    <col min="1" max="1" width="29.77734375" customWidth="1"/>
    <col min="2" max="2" width="12" customWidth="1"/>
    <col min="3" max="3" width="22.88671875" customWidth="1"/>
    <col min="4" max="4" width="23.5546875" customWidth="1"/>
    <col min="5" max="5" width="26.44140625" customWidth="1"/>
    <col min="6" max="6" width="12" customWidth="1"/>
    <col min="7" max="7" width="20" customWidth="1"/>
  </cols>
  <sheetData>
    <row r="1" spans="1:7" ht="38.4" customHeight="1" x14ac:dyDescent="0.3">
      <c r="A1" s="29" t="s">
        <v>0</v>
      </c>
      <c r="B1" s="32"/>
      <c r="C1" s="32"/>
      <c r="D1" s="32"/>
      <c r="E1" s="29" t="s">
        <v>1</v>
      </c>
      <c r="F1" s="30"/>
      <c r="G1" s="30"/>
    </row>
    <row r="2" spans="1:7" x14ac:dyDescent="0.3">
      <c r="A2" s="31" t="s">
        <v>2</v>
      </c>
      <c r="B2" s="31"/>
      <c r="C2" s="31"/>
      <c r="D2" s="31"/>
    </row>
    <row r="3" spans="1:7" x14ac:dyDescent="0.3">
      <c r="A3" s="31" t="s">
        <v>3</v>
      </c>
      <c r="B3" s="31"/>
      <c r="C3" s="31"/>
      <c r="D3" s="31"/>
    </row>
    <row r="4" spans="1:7" x14ac:dyDescent="0.3">
      <c r="A4" s="31" t="s">
        <v>4</v>
      </c>
      <c r="B4" s="31"/>
      <c r="C4" s="31"/>
      <c r="D4" s="31"/>
    </row>
    <row r="6" spans="1:7" ht="34.799999999999997" customHeight="1" x14ac:dyDescent="0.3">
      <c r="A6" s="37" t="s">
        <v>5</v>
      </c>
      <c r="B6" s="36"/>
      <c r="C6" s="16" t="s">
        <v>6</v>
      </c>
      <c r="D6" s="16" t="s">
        <v>7</v>
      </c>
      <c r="E6" s="38" t="s">
        <v>8</v>
      </c>
      <c r="F6" s="36"/>
      <c r="G6" s="36"/>
    </row>
    <row r="7" spans="1:7" x14ac:dyDescent="0.3">
      <c r="A7" s="31" t="s">
        <v>9</v>
      </c>
      <c r="B7" s="31"/>
      <c r="C7" s="1">
        <v>45570</v>
      </c>
      <c r="D7" s="2" t="s">
        <v>10</v>
      </c>
      <c r="E7" s="39"/>
      <c r="F7" s="31"/>
      <c r="G7" s="31"/>
    </row>
    <row r="8" spans="1:7" x14ac:dyDescent="0.3">
      <c r="A8" s="31" t="s">
        <v>11</v>
      </c>
      <c r="B8" s="31"/>
      <c r="C8" s="3" t="s">
        <v>12</v>
      </c>
      <c r="D8" s="3" t="s">
        <v>13</v>
      </c>
      <c r="E8" s="40" t="s">
        <v>14</v>
      </c>
      <c r="F8" s="31"/>
      <c r="G8" s="31"/>
    </row>
    <row r="9" spans="1:7" x14ac:dyDescent="0.3">
      <c r="A9" s="31" t="s">
        <v>15</v>
      </c>
      <c r="B9" s="31"/>
      <c r="C9" s="2">
        <v>123456</v>
      </c>
      <c r="D9" s="2" t="s">
        <v>16</v>
      </c>
      <c r="E9" s="31" t="s">
        <v>17</v>
      </c>
      <c r="F9" s="31"/>
      <c r="G9" s="31"/>
    </row>
    <row r="10" spans="1:7" ht="15.6" x14ac:dyDescent="0.3">
      <c r="A10" s="31" t="s">
        <v>18</v>
      </c>
      <c r="B10" s="31"/>
      <c r="C10" t="s">
        <v>19</v>
      </c>
      <c r="D10" s="31" t="s">
        <v>20</v>
      </c>
      <c r="E10" s="31"/>
      <c r="G10" s="41" t="s">
        <v>83</v>
      </c>
    </row>
    <row r="11" spans="1:7" x14ac:dyDescent="0.3">
      <c r="G11" s="17"/>
    </row>
    <row r="12" spans="1:7" ht="32.4" customHeight="1" x14ac:dyDescent="0.3">
      <c r="A12" s="15" t="s">
        <v>21</v>
      </c>
      <c r="B12" s="15" t="s">
        <v>22</v>
      </c>
      <c r="C12" s="15" t="s">
        <v>23</v>
      </c>
      <c r="D12" s="15" t="s">
        <v>24</v>
      </c>
      <c r="E12" s="15" t="s">
        <v>25</v>
      </c>
      <c r="G12" s="17"/>
    </row>
    <row r="13" spans="1:7" x14ac:dyDescent="0.3">
      <c r="A13" t="s">
        <v>26</v>
      </c>
      <c r="B13" s="4">
        <v>220</v>
      </c>
      <c r="C13" s="5">
        <v>25</v>
      </c>
      <c r="D13" s="5">
        <f>B13*C13</f>
        <v>5500</v>
      </c>
      <c r="E13" s="5">
        <f t="shared" ref="E13:E19" si="0">D13</f>
        <v>5500</v>
      </c>
      <c r="G13" s="17"/>
    </row>
    <row r="14" spans="1:7" x14ac:dyDescent="0.3">
      <c r="A14" t="s">
        <v>27</v>
      </c>
      <c r="B14" s="4">
        <v>10</v>
      </c>
      <c r="C14" s="5">
        <v>37.5</v>
      </c>
      <c r="D14" s="5">
        <f>B14*C14</f>
        <v>375</v>
      </c>
      <c r="E14" s="5">
        <f t="shared" si="0"/>
        <v>375</v>
      </c>
      <c r="G14" s="17"/>
    </row>
    <row r="15" spans="1:7" x14ac:dyDescent="0.3">
      <c r="A15" t="s">
        <v>28</v>
      </c>
      <c r="B15" s="4">
        <v>5</v>
      </c>
      <c r="C15" s="5">
        <v>50</v>
      </c>
      <c r="D15" s="5">
        <f>B15*C15</f>
        <v>250</v>
      </c>
      <c r="E15" s="5">
        <f t="shared" si="0"/>
        <v>250</v>
      </c>
      <c r="G15" s="17"/>
    </row>
    <row r="16" spans="1:7" x14ac:dyDescent="0.3">
      <c r="A16" t="s">
        <v>29</v>
      </c>
      <c r="B16" s="4">
        <v>0</v>
      </c>
      <c r="C16" s="5">
        <v>0</v>
      </c>
      <c r="D16" s="5">
        <f>B16*C16</f>
        <v>0</v>
      </c>
      <c r="E16" s="5">
        <f t="shared" si="0"/>
        <v>0</v>
      </c>
      <c r="G16" s="17"/>
    </row>
    <row r="17" spans="1:7" x14ac:dyDescent="0.3">
      <c r="A17" t="s">
        <v>30</v>
      </c>
      <c r="D17" s="5">
        <v>0</v>
      </c>
      <c r="E17" s="5">
        <f t="shared" si="0"/>
        <v>0</v>
      </c>
      <c r="G17" s="17"/>
    </row>
    <row r="18" spans="1:7" x14ac:dyDescent="0.3">
      <c r="A18" t="s">
        <v>31</v>
      </c>
      <c r="D18" s="5">
        <v>0</v>
      </c>
      <c r="E18" s="5">
        <f t="shared" si="0"/>
        <v>0</v>
      </c>
      <c r="G18" s="17"/>
    </row>
    <row r="19" spans="1:7" x14ac:dyDescent="0.3">
      <c r="A19" t="s">
        <v>32</v>
      </c>
      <c r="D19" s="5">
        <v>0</v>
      </c>
      <c r="E19" s="5">
        <f t="shared" si="0"/>
        <v>0</v>
      </c>
      <c r="G19" s="17"/>
    </row>
    <row r="20" spans="1:7" x14ac:dyDescent="0.3">
      <c r="A20" s="6" t="s">
        <v>33</v>
      </c>
      <c r="D20" s="7">
        <f>SUM(D13:D19)</f>
        <v>6125</v>
      </c>
      <c r="E20" s="7">
        <f>SUM(E13:E19)</f>
        <v>6125</v>
      </c>
      <c r="G20" s="17"/>
    </row>
    <row r="21" spans="1:7" x14ac:dyDescent="0.3">
      <c r="G21" s="17"/>
    </row>
    <row r="22" spans="1:7" ht="33" customHeight="1" x14ac:dyDescent="0.3">
      <c r="A22" s="35" t="s">
        <v>34</v>
      </c>
      <c r="B22" s="36"/>
      <c r="C22" s="36"/>
      <c r="D22" s="15" t="s">
        <v>24</v>
      </c>
      <c r="E22" s="15" t="s">
        <v>25</v>
      </c>
      <c r="G22" s="17"/>
    </row>
    <row r="23" spans="1:7" x14ac:dyDescent="0.3">
      <c r="A23" s="31" t="s">
        <v>35</v>
      </c>
      <c r="B23" s="31"/>
      <c r="C23" s="31"/>
      <c r="D23" s="5">
        <v>550</v>
      </c>
      <c r="E23" s="5">
        <v>550</v>
      </c>
      <c r="G23" s="17"/>
    </row>
    <row r="24" spans="1:7" x14ac:dyDescent="0.3">
      <c r="A24" s="31" t="s">
        <v>36</v>
      </c>
      <c r="B24" s="31"/>
      <c r="C24" s="31"/>
      <c r="D24" s="5">
        <v>125.5</v>
      </c>
      <c r="E24" s="5">
        <v>125.5</v>
      </c>
      <c r="G24" s="17"/>
    </row>
    <row r="25" spans="1:7" x14ac:dyDescent="0.3">
      <c r="A25" s="31" t="s">
        <v>32</v>
      </c>
      <c r="B25" s="31"/>
      <c r="C25" s="31"/>
      <c r="D25" s="5">
        <v>132</v>
      </c>
      <c r="E25" s="5">
        <v>132</v>
      </c>
      <c r="G25" s="17"/>
    </row>
    <row r="26" spans="1:7" x14ac:dyDescent="0.3">
      <c r="A26" s="31" t="s">
        <v>37</v>
      </c>
      <c r="B26" s="31"/>
      <c r="C26" s="31"/>
      <c r="D26" s="5">
        <v>0</v>
      </c>
      <c r="E26" s="5">
        <v>0</v>
      </c>
      <c r="G26" s="17"/>
    </row>
    <row r="27" spans="1:7" x14ac:dyDescent="0.3">
      <c r="A27" s="31" t="s">
        <v>38</v>
      </c>
      <c r="B27" s="31"/>
      <c r="C27" s="31"/>
      <c r="D27" s="5">
        <v>150</v>
      </c>
      <c r="E27" s="5">
        <v>150</v>
      </c>
      <c r="G27" s="17"/>
    </row>
    <row r="28" spans="1:7" x14ac:dyDescent="0.3">
      <c r="A28" s="31" t="s">
        <v>39</v>
      </c>
      <c r="B28" s="31"/>
      <c r="C28" s="31"/>
      <c r="D28" s="5">
        <v>0</v>
      </c>
      <c r="E28" s="5">
        <v>0</v>
      </c>
      <c r="G28" s="17"/>
    </row>
    <row r="29" spans="1:7" x14ac:dyDescent="0.3">
      <c r="A29" s="31" t="s">
        <v>40</v>
      </c>
      <c r="B29" s="31"/>
      <c r="C29" s="31"/>
      <c r="D29" s="5">
        <v>0</v>
      </c>
      <c r="E29" s="5">
        <v>0</v>
      </c>
      <c r="G29" s="17"/>
    </row>
    <row r="30" spans="1:7" x14ac:dyDescent="0.3">
      <c r="A30" s="33" t="s">
        <v>41</v>
      </c>
      <c r="B30" s="31"/>
      <c r="C30" s="31"/>
      <c r="D30" s="7">
        <f>SUM(D23:D29)</f>
        <v>957.5</v>
      </c>
      <c r="E30" s="7">
        <f>SUM(E23:E29)</f>
        <v>957.5</v>
      </c>
      <c r="G30" s="17"/>
    </row>
    <row r="31" spans="1:7" x14ac:dyDescent="0.3">
      <c r="G31" s="17"/>
    </row>
    <row r="32" spans="1:7" ht="15.6" x14ac:dyDescent="0.3">
      <c r="A32" s="34" t="s">
        <v>42</v>
      </c>
      <c r="B32" s="31"/>
      <c r="C32" s="31"/>
      <c r="G32" s="17"/>
    </row>
    <row r="33" spans="1:7" x14ac:dyDescent="0.3">
      <c r="A33" s="31" t="s">
        <v>43</v>
      </c>
      <c r="B33" s="31"/>
      <c r="C33" s="31"/>
      <c r="D33" s="8">
        <f>D20</f>
        <v>6125</v>
      </c>
      <c r="G33" s="17"/>
    </row>
    <row r="34" spans="1:7" x14ac:dyDescent="0.3">
      <c r="A34" s="31" t="s">
        <v>44</v>
      </c>
      <c r="B34" s="31"/>
      <c r="C34" s="31"/>
      <c r="D34" s="8">
        <f>D30</f>
        <v>957.5</v>
      </c>
      <c r="G34" s="17"/>
    </row>
    <row r="35" spans="1:7" ht="15.6" x14ac:dyDescent="0.3">
      <c r="A35" s="34" t="s">
        <v>45</v>
      </c>
      <c r="B35" s="31"/>
      <c r="C35" s="31"/>
      <c r="D35" s="9">
        <f>D20-D30</f>
        <v>5167.5</v>
      </c>
      <c r="G35" s="17"/>
    </row>
    <row r="36" spans="1:7" ht="22.8" customHeight="1" x14ac:dyDescent="0.3"/>
  </sheetData>
  <mergeCells count="28">
    <mergeCell ref="A35:C35"/>
    <mergeCell ref="D10:E10"/>
    <mergeCell ref="A4:D4"/>
    <mergeCell ref="A27:C27"/>
    <mergeCell ref="E9:G9"/>
    <mergeCell ref="A26:C26"/>
    <mergeCell ref="A6:B6"/>
    <mergeCell ref="E6:G6"/>
    <mergeCell ref="A23:C23"/>
    <mergeCell ref="E7:G7"/>
    <mergeCell ref="E8:G8"/>
    <mergeCell ref="A34:C34"/>
    <mergeCell ref="A8:B8"/>
    <mergeCell ref="A24:C24"/>
    <mergeCell ref="A3:D3"/>
    <mergeCell ref="A10:B10"/>
    <mergeCell ref="A9:B9"/>
    <mergeCell ref="A32:C32"/>
    <mergeCell ref="A22:C22"/>
    <mergeCell ref="A29:C29"/>
    <mergeCell ref="A25:C25"/>
    <mergeCell ref="E1:G1"/>
    <mergeCell ref="A33:C33"/>
    <mergeCell ref="A7:B7"/>
    <mergeCell ref="A1:D1"/>
    <mergeCell ref="A28:C28"/>
    <mergeCell ref="A30:C30"/>
    <mergeCell ref="A2:D2"/>
  </mergeCells>
  <hyperlinks>
    <hyperlink ref="G10" r:id="rId1" xr:uid="{009722A4-F7E0-4FD9-8615-6069415B1C32}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"/>
  <sheetViews>
    <sheetView tabSelected="1" workbookViewId="0">
      <selection activeCell="H16" sqref="H16"/>
    </sheetView>
  </sheetViews>
  <sheetFormatPr defaultRowHeight="14.4" x14ac:dyDescent="0.3"/>
  <cols>
    <col min="1" max="1" width="19.6640625" bestFit="1" customWidth="1"/>
    <col min="2" max="2" width="15.33203125" bestFit="1" customWidth="1"/>
    <col min="3" max="3" width="20.88671875" bestFit="1" customWidth="1"/>
    <col min="4" max="4" width="22" bestFit="1" customWidth="1"/>
    <col min="5" max="5" width="18.21875" bestFit="1" customWidth="1"/>
    <col min="6" max="6" width="26.44140625" bestFit="1" customWidth="1"/>
    <col min="7" max="7" width="18.6640625" bestFit="1" customWidth="1"/>
    <col min="8" max="8" width="26.33203125" bestFit="1" customWidth="1"/>
    <col min="9" max="9" width="23" bestFit="1" customWidth="1"/>
  </cols>
  <sheetData>
    <row r="1" spans="1:9" ht="27.6" customHeight="1" x14ac:dyDescent="0.35">
      <c r="A1" s="43" t="s">
        <v>46</v>
      </c>
      <c r="B1" s="43"/>
      <c r="C1" s="43"/>
      <c r="D1" s="43"/>
      <c r="E1" s="42"/>
      <c r="F1" s="42"/>
      <c r="G1" s="42"/>
      <c r="H1" s="42"/>
      <c r="I1" s="44" t="s">
        <v>84</v>
      </c>
    </row>
    <row r="3" spans="1:9" x14ac:dyDescent="0.3">
      <c r="A3" t="s">
        <v>47</v>
      </c>
      <c r="B3" s="6" t="s">
        <v>9</v>
      </c>
    </row>
    <row r="5" spans="1:9" ht="25.8" customHeight="1" x14ac:dyDescent="0.3">
      <c r="A5" s="25" t="s">
        <v>48</v>
      </c>
      <c r="B5" s="25" t="s">
        <v>8</v>
      </c>
      <c r="C5" s="25" t="s">
        <v>49</v>
      </c>
      <c r="D5" s="25" t="s">
        <v>50</v>
      </c>
      <c r="E5" s="25" t="s">
        <v>51</v>
      </c>
      <c r="F5" s="25" t="s">
        <v>52</v>
      </c>
      <c r="G5" s="25" t="s">
        <v>34</v>
      </c>
      <c r="H5" s="25" t="s">
        <v>53</v>
      </c>
      <c r="I5" s="25" t="s">
        <v>54</v>
      </c>
    </row>
    <row r="6" spans="1:9" x14ac:dyDescent="0.3">
      <c r="A6" s="10">
        <v>45296</v>
      </c>
      <c r="B6" s="26">
        <v>45292</v>
      </c>
      <c r="C6" s="5">
        <v>5500</v>
      </c>
      <c r="D6" s="5">
        <v>375</v>
      </c>
      <c r="E6" s="5">
        <v>0</v>
      </c>
      <c r="F6" s="28">
        <f>C6+D6+E6</f>
        <v>5875</v>
      </c>
      <c r="G6" s="27">
        <v>0.15</v>
      </c>
      <c r="H6" s="28">
        <f>F6*Tabela2[[#This Row],[DESCONTOS]]</f>
        <v>881.25</v>
      </c>
      <c r="I6" s="28">
        <f>F6-H6</f>
        <v>4993.75</v>
      </c>
    </row>
    <row r="7" spans="1:9" x14ac:dyDescent="0.3">
      <c r="A7" s="10">
        <v>45327</v>
      </c>
      <c r="B7" s="26">
        <v>45323</v>
      </c>
      <c r="C7" s="5">
        <v>5500</v>
      </c>
      <c r="D7" s="5">
        <v>450</v>
      </c>
      <c r="E7" s="5">
        <v>500</v>
      </c>
      <c r="F7" s="28">
        <f>C7+D7+E7</f>
        <v>6450</v>
      </c>
      <c r="G7" s="27"/>
      <c r="H7" s="28">
        <f>F7*Tabela2[[#This Row],[DESCONTOS]]</f>
        <v>0</v>
      </c>
      <c r="I7" s="28">
        <f>F7-H7</f>
        <v>6450</v>
      </c>
    </row>
    <row r="8" spans="1:9" x14ac:dyDescent="0.3">
      <c r="A8" s="10">
        <v>45356</v>
      </c>
      <c r="B8" s="26">
        <v>45323</v>
      </c>
      <c r="C8" s="5">
        <v>5500</v>
      </c>
      <c r="D8" s="5">
        <v>300</v>
      </c>
      <c r="E8" s="5">
        <v>0</v>
      </c>
      <c r="F8" s="28">
        <f>C8+D8+E8</f>
        <v>5800</v>
      </c>
      <c r="G8" s="27">
        <v>7.0000000000000007E-2</v>
      </c>
      <c r="H8" s="28">
        <f>F8*Tabela2[[#This Row],[DESCONTOS]]</f>
        <v>406.00000000000006</v>
      </c>
      <c r="I8" s="28">
        <f>F8-H8</f>
        <v>5394</v>
      </c>
    </row>
    <row r="9" spans="1:9" x14ac:dyDescent="0.3">
      <c r="A9" s="10">
        <v>45976</v>
      </c>
      <c r="B9" s="26">
        <v>45962</v>
      </c>
      <c r="C9" s="5">
        <v>6000</v>
      </c>
      <c r="D9" s="5"/>
      <c r="E9" s="5">
        <v>126</v>
      </c>
      <c r="F9" s="28">
        <f>C9+D9+E9</f>
        <v>6126</v>
      </c>
      <c r="G9" s="27">
        <v>0.03</v>
      </c>
      <c r="H9" s="28">
        <f>F9*Tabela2[[#This Row],[DESCONTOS]]</f>
        <v>183.78</v>
      </c>
      <c r="I9" s="28">
        <f>F9-H9</f>
        <v>5942.22</v>
      </c>
    </row>
  </sheetData>
  <mergeCells count="1">
    <mergeCell ref="A1:D1"/>
  </mergeCells>
  <hyperlinks>
    <hyperlink ref="I1" r:id="rId1" xr:uid="{64419F05-2ACA-47A9-A203-CC52C520BBCE}"/>
  </hyperlinks>
  <pageMargins left="0.75" right="0.75" top="1" bottom="1" header="0.5" footer="0.5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6"/>
  <sheetViews>
    <sheetView workbookViewId="0">
      <selection activeCell="C18" sqref="C18"/>
    </sheetView>
  </sheetViews>
  <sheetFormatPr defaultRowHeight="14.4" x14ac:dyDescent="0.3"/>
  <cols>
    <col min="1" max="1" width="75.77734375" bestFit="1" customWidth="1"/>
    <col min="2" max="2" width="4.109375" customWidth="1"/>
    <col min="3" max="3" width="71.6640625" customWidth="1"/>
  </cols>
  <sheetData>
    <row r="1" spans="1:3" ht="18" x14ac:dyDescent="0.3">
      <c r="A1" s="11" t="s">
        <v>55</v>
      </c>
      <c r="C1" s="18"/>
    </row>
    <row r="2" spans="1:3" ht="31.2" customHeight="1" x14ac:dyDescent="0.3">
      <c r="A2" s="12"/>
      <c r="C2" s="19" t="s">
        <v>76</v>
      </c>
    </row>
    <row r="3" spans="1:3" ht="36" x14ac:dyDescent="0.3">
      <c r="A3" s="13" t="s">
        <v>56</v>
      </c>
      <c r="C3" s="20" t="s">
        <v>77</v>
      </c>
    </row>
    <row r="4" spans="1:3" ht="25.8" customHeight="1" x14ac:dyDescent="0.3">
      <c r="A4" s="12"/>
      <c r="C4" s="21" t="s">
        <v>78</v>
      </c>
    </row>
    <row r="5" spans="1:3" x14ac:dyDescent="0.3">
      <c r="A5" s="14" t="s">
        <v>57</v>
      </c>
      <c r="C5" s="18"/>
    </row>
    <row r="6" spans="1:3" x14ac:dyDescent="0.3">
      <c r="A6" s="12" t="s">
        <v>58</v>
      </c>
      <c r="C6" s="22" t="s">
        <v>79</v>
      </c>
    </row>
    <row r="7" spans="1:3" x14ac:dyDescent="0.3">
      <c r="A7" s="12" t="s">
        <v>59</v>
      </c>
      <c r="C7" s="22" t="s">
        <v>80</v>
      </c>
    </row>
    <row r="8" spans="1:3" x14ac:dyDescent="0.3">
      <c r="A8" s="12" t="s">
        <v>60</v>
      </c>
      <c r="C8" s="22"/>
    </row>
    <row r="9" spans="1:3" x14ac:dyDescent="0.3">
      <c r="A9" s="12" t="s">
        <v>61</v>
      </c>
      <c r="C9" s="23" t="s">
        <v>81</v>
      </c>
    </row>
    <row r="10" spans="1:3" x14ac:dyDescent="0.3">
      <c r="A10" s="12" t="s">
        <v>62</v>
      </c>
    </row>
    <row r="11" spans="1:3" x14ac:dyDescent="0.3">
      <c r="A11" s="12" t="s">
        <v>63</v>
      </c>
    </row>
    <row r="12" spans="1:3" ht="28.8" x14ac:dyDescent="0.3">
      <c r="A12" s="12" t="s">
        <v>64</v>
      </c>
      <c r="C12" s="24" t="s">
        <v>82</v>
      </c>
    </row>
    <row r="13" spans="1:3" x14ac:dyDescent="0.3">
      <c r="A13" s="12"/>
    </row>
    <row r="14" spans="1:3" x14ac:dyDescent="0.3">
      <c r="A14" s="14" t="s">
        <v>65</v>
      </c>
    </row>
    <row r="15" spans="1:3" x14ac:dyDescent="0.3">
      <c r="A15" s="12" t="s">
        <v>66</v>
      </c>
    </row>
    <row r="16" spans="1:3" x14ac:dyDescent="0.3">
      <c r="A16" s="12" t="s">
        <v>67</v>
      </c>
    </row>
    <row r="17" spans="1:1" x14ac:dyDescent="0.3">
      <c r="A17" s="12" t="s">
        <v>68</v>
      </c>
    </row>
    <row r="18" spans="1:1" x14ac:dyDescent="0.3">
      <c r="A18" s="12"/>
    </row>
    <row r="19" spans="1:1" x14ac:dyDescent="0.3">
      <c r="A19" s="14" t="s">
        <v>69</v>
      </c>
    </row>
    <row r="20" spans="1:1" x14ac:dyDescent="0.3">
      <c r="A20" s="12" t="s">
        <v>70</v>
      </c>
    </row>
    <row r="21" spans="1:1" x14ac:dyDescent="0.3">
      <c r="A21" s="12" t="s">
        <v>71</v>
      </c>
    </row>
    <row r="22" spans="1:1" x14ac:dyDescent="0.3">
      <c r="A22" s="12"/>
    </row>
    <row r="23" spans="1:1" x14ac:dyDescent="0.3">
      <c r="A23" s="14" t="s">
        <v>72</v>
      </c>
    </row>
    <row r="24" spans="1:1" ht="28.8" x14ac:dyDescent="0.3">
      <c r="A24" s="12" t="s">
        <v>73</v>
      </c>
    </row>
    <row r="25" spans="1:1" x14ac:dyDescent="0.3">
      <c r="A25" s="12" t="s">
        <v>74</v>
      </c>
    </row>
    <row r="26" spans="1:1" x14ac:dyDescent="0.3">
      <c r="A26" s="12" t="s">
        <v>75</v>
      </c>
    </row>
  </sheetData>
  <hyperlinks>
    <hyperlink ref="C12" r:id="rId1" xr:uid="{347DC649-23C8-4104-B9EE-5313C9CD3065}"/>
  </hyperlinks>
  <pageMargins left="0.75" right="0.75" top="1" bottom="1" header="0.5" footer="0.5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Recibo</vt:lpstr>
      <vt:lpstr>Dados Anuais</vt:lpstr>
      <vt:lpstr>Instruções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Edi Barboza</cp:lastModifiedBy>
  <dcterms:created xsi:type="dcterms:W3CDTF">2025-11-02T13:59:42Z</dcterms:created>
  <dcterms:modified xsi:type="dcterms:W3CDTF">2025-11-03T19:30:44Z</dcterms:modified>
</cp:coreProperties>
</file>