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di-b\OneDrive\Desktop\RECEITAS\pix24\"/>
    </mc:Choice>
  </mc:AlternateContent>
  <xr:revisionPtr revIDLastSave="0" documentId="13_ncr:1_{94625D5B-BE6C-4A6D-B581-71481E5C50A2}" xr6:coauthVersionLast="47" xr6:coauthVersionMax="47" xr10:uidLastSave="{00000000-0000-0000-0000-000000000000}"/>
  <bookViews>
    <workbookView xWindow="-108" yWindow="-108" windowWidth="23256" windowHeight="12456" xr2:uid="{33179D41-26E4-4BDB-AB1C-1BD3BCA03986}"/>
  </bookViews>
  <sheets>
    <sheet name="dados" sheetId="1" r:id="rId1"/>
    <sheet name="pessoas" sheetId="2" r:id="rId2"/>
    <sheet name="Dona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  <c r="E7" i="1"/>
  <c r="B3" i="1" a="1"/>
  <c r="B3" i="1" s="1"/>
  <c r="G22" i="1"/>
  <c r="G23" i="1"/>
  <c r="G24" i="1"/>
  <c r="G25" i="1"/>
  <c r="G26" i="1"/>
  <c r="G27" i="1"/>
  <c r="G28" i="1"/>
  <c r="G29" i="1"/>
  <c r="G30" i="1"/>
  <c r="G31" i="1"/>
  <c r="G32" i="1"/>
  <c r="G33" i="1"/>
  <c r="E4" i="1" l="1"/>
  <c r="C35" i="2"/>
  <c r="C9" i="2"/>
  <c r="C17" i="2"/>
  <c r="C25" i="2"/>
  <c r="C33" i="2"/>
  <c r="C29" i="2"/>
  <c r="C22" i="2"/>
  <c r="C16" i="2"/>
  <c r="C10" i="2"/>
  <c r="C18" i="2"/>
  <c r="C26" i="2"/>
  <c r="C34" i="2"/>
  <c r="C21" i="2"/>
  <c r="C31" i="2"/>
  <c r="C8" i="2"/>
  <c r="C32" i="2"/>
  <c r="C3" i="2"/>
  <c r="C11" i="2"/>
  <c r="C19" i="2"/>
  <c r="C27" i="2"/>
  <c r="C2" i="2"/>
  <c r="C13" i="2"/>
  <c r="C14" i="2"/>
  <c r="C30" i="2"/>
  <c r="C15" i="2"/>
  <c r="C23" i="2"/>
  <c r="C4" i="2"/>
  <c r="C12" i="2"/>
  <c r="C20" i="2"/>
  <c r="C28" i="2"/>
  <c r="C24" i="2"/>
  <c r="C5" i="2"/>
  <c r="C6" i="2"/>
  <c r="C7" i="2"/>
  <c r="D2" i="2" l="1" a="1"/>
  <c r="D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<sst xmlns="http://schemas.openxmlformats.org/spreadsheetml/2006/main" count="66" uniqueCount="65">
  <si>
    <t>Selecione</t>
  </si>
  <si>
    <t>Pessoa 002</t>
  </si>
  <si>
    <t>Pessoa 003</t>
  </si>
  <si>
    <t>Pessoa 004</t>
  </si>
  <si>
    <t>Pessoa 005</t>
  </si>
  <si>
    <t>Pessoa 006</t>
  </si>
  <si>
    <t>Pessoa 007</t>
  </si>
  <si>
    <t>Pessoa 008</t>
  </si>
  <si>
    <t>Pessoa 009</t>
  </si>
  <si>
    <t>Pessoa 010</t>
  </si>
  <si>
    <t>Pessoa 011</t>
  </si>
  <si>
    <t>Pessoa 012</t>
  </si>
  <si>
    <t>Pessoa 013</t>
  </si>
  <si>
    <t>Pessoa 014</t>
  </si>
  <si>
    <t>Pessoa 015</t>
  </si>
  <si>
    <t>Pessoa 016</t>
  </si>
  <si>
    <t>Pessoa 017</t>
  </si>
  <si>
    <t>Pessoa 018</t>
  </si>
  <si>
    <t>Pessoa 019</t>
  </si>
  <si>
    <t>Pessoa 020</t>
  </si>
  <si>
    <t>Pessoa 021</t>
  </si>
  <si>
    <t>Pessoa 022</t>
  </si>
  <si>
    <t xml:space="preserve">Pessoa 001 </t>
  </si>
  <si>
    <t>Pessoas do Grupo</t>
  </si>
  <si>
    <t>Pessoa 023</t>
  </si>
  <si>
    <t>Pessoa 024</t>
  </si>
  <si>
    <t>Cadastre pessoas</t>
  </si>
  <si>
    <t>Grupo</t>
  </si>
  <si>
    <t>Pessoa 025</t>
  </si>
  <si>
    <t>Pessoa 026</t>
  </si>
  <si>
    <t>Pessoa 027</t>
  </si>
  <si>
    <t>Pessoa 028</t>
  </si>
  <si>
    <t>Pessoa 029</t>
  </si>
  <si>
    <t>Pessoa 030</t>
  </si>
  <si>
    <t>Pessoa 031</t>
  </si>
  <si>
    <t>Pessoa 032</t>
  </si>
  <si>
    <t>Pessoa 033</t>
  </si>
  <si>
    <t>Lider do Grupo</t>
  </si>
  <si>
    <t>Líderes dos Grupos</t>
  </si>
  <si>
    <t>Observação ou tarefas do grupo</t>
  </si>
  <si>
    <t>Grupos</t>
  </si>
  <si>
    <t>Este grupo vai vender bolinhas de tenis em Fernando de Noronha</t>
  </si>
  <si>
    <t>Serviço de instalação de antena na região do ABS São Paulo</t>
  </si>
  <si>
    <t>Pesquisa de satisfação do cliente em Fernando de Noronha</t>
  </si>
  <si>
    <t>Vender carros elétricos no Rio de Janeiro</t>
  </si>
  <si>
    <t>Este grupo vai vender camisas da seleção brasileira na Europa</t>
  </si>
  <si>
    <t>Esse grupo vai descobrir petróleo no monte pascoal</t>
  </si>
  <si>
    <t>Este grupo vai vender livros "A Arte da Guerra"</t>
  </si>
  <si>
    <t>Tarefa do Grupo</t>
  </si>
  <si>
    <t>Lider A</t>
  </si>
  <si>
    <t>Lider C</t>
  </si>
  <si>
    <t>Lider D</t>
  </si>
  <si>
    <t>Lider X</t>
  </si>
  <si>
    <t>Lider M</t>
  </si>
  <si>
    <t>Lider P</t>
  </si>
  <si>
    <t>Lider Z</t>
  </si>
  <si>
    <t>Contribuir</t>
  </si>
  <si>
    <t>Doação voluntária</t>
  </si>
  <si>
    <t>Se esta planilha foi útil para você e, é claro, se você desejar nos ajudar com qualquer quantia, por favor envie um pix</t>
  </si>
  <si>
    <r>
      <t xml:space="preserve">Chave PIX: </t>
    </r>
    <r>
      <rPr>
        <b/>
        <sz val="16"/>
        <color theme="1"/>
        <rFont val="Aptos Narrow"/>
        <family val="2"/>
      </rPr>
      <t>planilha@tudoexcel.com.br</t>
    </r>
  </si>
  <si>
    <t>Criamos várias planilhas grátis para que as pessoas usá-las e controlar suas atividades.</t>
  </si>
  <si>
    <t>O site Tudo Excel é para isso: ajudar, compartilhar, ensinar e gerar mais conhecimento!</t>
  </si>
  <si>
    <t>Obrigado por usar esta planilha!</t>
  </si>
  <si>
    <t>Mais Planilhas</t>
  </si>
  <si>
    <t>Clique Aqui e Confira Outras Planilhas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</si>
</sst>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Aptos Narrow"/>
      <family val="2"/>
      <scheme val="minor"/>
    </font>
    <font>
      <sz val="12"/>
      <color theme="1"/>
      <name val="Arial Nova"/>
      <family val="2"/>
    </font>
    <font>
      <sz val="12"/>
      <color rgb="FF333333"/>
      <name val="Arial Nova"/>
      <family val="2"/>
    </font>
    <font>
      <sz val="12"/>
      <color rgb="FF1F1F1F"/>
      <name val="Arial"/>
      <family val="2"/>
    </font>
    <font>
      <sz val="12"/>
      <color theme="1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1"/>
      <color theme="1"/>
      <name val="Arial Nova"/>
      <family val="2"/>
    </font>
    <font>
      <sz val="11"/>
      <color rgb="FFC00000"/>
      <name val="Aptos Narrow"/>
      <family val="2"/>
      <scheme val="minor"/>
    </font>
    <font>
      <sz val="11"/>
      <color rgb="FF7030A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color theme="6" tint="-0.249977111117893"/>
      <name val="Aptos Narrow"/>
      <family val="2"/>
      <scheme val="minor"/>
    </font>
    <font>
      <b/>
      <sz val="11"/>
      <color theme="1" tint="4.9989318521683403E-2"/>
      <name val="Arial Nova"/>
      <family val="2"/>
    </font>
    <font>
      <u/>
      <sz val="11"/>
      <color theme="10"/>
      <name val="Aptos Narrow"/>
      <family val="2"/>
      <scheme val="minor"/>
    </font>
    <font>
      <b/>
      <u/>
      <sz val="14"/>
      <color theme="8" tint="-0.249977111117893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u/>
      <sz val="11"/>
      <color theme="8" tint="-0.249977111117893"/>
      <name val="Aptos Narrow"/>
      <family val="2"/>
      <scheme val="minor"/>
    </font>
    <font>
      <sz val="11"/>
      <color theme="1" tint="0.24994659260841701"/>
      <name val="Aptos Narrow"/>
      <family val="2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sz val="16"/>
      <color theme="1"/>
      <name val="Aptos Narrow"/>
      <family val="2"/>
    </font>
    <font>
      <b/>
      <sz val="16"/>
      <color theme="1"/>
      <name val="Aptos Narrow"/>
      <family val="2"/>
    </font>
    <font>
      <b/>
      <u/>
      <sz val="14"/>
      <color rgb="FF0070C0"/>
      <name val="Aptos Narrow"/>
      <family val="2"/>
      <scheme val="minor"/>
    </font>
    <font>
      <b/>
      <u/>
      <sz val="20"/>
      <color rgb="FF0041C4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2">
    <xf numFmtId="0" fontId="0" fillId="0" borderId="0" xfId="0"/>
    <xf numFmtId="0" fontId="14" fillId="5" borderId="6" xfId="0" applyFont="1" applyFill="1" applyBorder="1" applyProtection="1">
      <protection locked="0"/>
    </xf>
    <xf numFmtId="0" fontId="14" fillId="5" borderId="7" xfId="0" applyFont="1" applyFill="1" applyBorder="1" applyProtection="1">
      <protection locked="0"/>
    </xf>
    <xf numFmtId="0" fontId="14" fillId="5" borderId="1" xfId="0" applyFont="1" applyFill="1" applyBorder="1" applyProtection="1">
      <protection locked="0"/>
    </xf>
    <xf numFmtId="0" fontId="9" fillId="5" borderId="1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6" borderId="3" xfId="0" applyFont="1" applyFill="1" applyBorder="1" applyProtection="1">
      <protection locked="0"/>
    </xf>
    <xf numFmtId="0" fontId="11" fillId="6" borderId="0" xfId="0" applyFont="1" applyFill="1" applyProtection="1">
      <protection locked="0"/>
    </xf>
    <xf numFmtId="0" fontId="12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10" fillId="6" borderId="2" xfId="0" applyFont="1" applyFill="1" applyBorder="1" applyProtection="1">
      <protection locked="0"/>
    </xf>
    <xf numFmtId="0" fontId="9" fillId="5" borderId="1" xfId="0" applyFont="1" applyFill="1" applyBorder="1"/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0" fillId="7" borderId="1" xfId="0" applyFill="1" applyBorder="1" applyProtection="1"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5" borderId="0" xfId="0" applyFill="1" applyProtection="1">
      <protection locked="0"/>
    </xf>
    <xf numFmtId="0" fontId="0" fillId="0" borderId="0" xfId="0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6" fillId="5" borderId="1" xfId="1" applyFont="1" applyFill="1" applyBorder="1" applyAlignment="1" applyProtection="1">
      <alignment horizontal="center" vertical="center"/>
      <protection locked="0"/>
    </xf>
    <xf numFmtId="0" fontId="18" fillId="6" borderId="0" xfId="1" applyFont="1" applyFill="1" applyAlignment="1" applyProtection="1">
      <alignment horizontal="center" vertical="center"/>
      <protection locked="0"/>
    </xf>
    <xf numFmtId="0" fontId="19" fillId="0" borderId="0" xfId="0" applyFont="1"/>
    <xf numFmtId="0" fontId="20" fillId="9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2" fillId="10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17" fillId="11" borderId="0" xfId="0" applyFont="1" applyFill="1" applyAlignment="1">
      <alignment horizontal="center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4" xfId="0" applyFont="1" applyFill="1" applyBorder="1" applyAlignment="1" applyProtection="1">
      <alignment horizontal="center" vertical="center"/>
      <protection locked="0"/>
    </xf>
    <xf numFmtId="0" fontId="11" fillId="8" borderId="5" xfId="0" applyFont="1" applyFill="1" applyBorder="1" applyAlignment="1" applyProtection="1">
      <alignment horizontal="center" vertical="top" wrapText="1"/>
      <protection locked="0"/>
    </xf>
    <xf numFmtId="0" fontId="11" fillId="8" borderId="8" xfId="0" applyFont="1" applyFill="1" applyBorder="1" applyAlignment="1" applyProtection="1">
      <alignment horizontal="center" vertical="top" wrapText="1"/>
      <protection locked="0"/>
    </xf>
    <xf numFmtId="0" fontId="11" fillId="8" borderId="6" xfId="0" applyFont="1" applyFill="1" applyBorder="1" applyAlignment="1" applyProtection="1">
      <alignment horizontal="center" vertical="top" wrapText="1"/>
      <protection locked="0"/>
    </xf>
    <xf numFmtId="0" fontId="24" fillId="6" borderId="0" xfId="1" applyFont="1" applyFill="1" applyAlignment="1" applyProtection="1">
      <alignment horizontal="center" vertical="center"/>
      <protection locked="0"/>
    </xf>
    <xf numFmtId="0" fontId="25" fillId="0" borderId="0" xfId="1" applyFont="1" applyAlignment="1">
      <alignment horizontal="center" vertical="center"/>
    </xf>
  </cellXfs>
  <cellStyles count="2">
    <cellStyle name="Hiperlink" xfId="1" builtinId="8"/>
    <cellStyle name="Normal" xfId="0" builtinId="0"/>
  </cellStyles>
  <dxfs count="8"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C00000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protection locked="0" hidden="0"/>
    </dxf>
    <dxf>
      <border outline="0">
        <right style="thin">
          <color indexed="64"/>
        </right>
        <top style="thin">
          <color indexed="64"/>
        </top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4.9989318521683403E-2"/>
        <name val="Arial Nova"/>
        <family val="2"/>
        <scheme val="none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0041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tudoexcel.com.br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38101</xdr:rowOff>
    </xdr:from>
    <xdr:to>
      <xdr:col>1</xdr:col>
      <xdr:colOff>982980</xdr:colOff>
      <xdr:row>0</xdr:row>
      <xdr:rowOff>208992</xdr:rowOff>
    </xdr:to>
    <xdr:pic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49E651-55F0-4D1B-3A2F-EDBCDA763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240" y="38101"/>
          <a:ext cx="883920" cy="1708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4084320</xdr:colOff>
      <xdr:row>0</xdr:row>
      <xdr:rowOff>60961</xdr:rowOff>
    </xdr:from>
    <xdr:to>
      <xdr:col>4</xdr:col>
      <xdr:colOff>5173980</xdr:colOff>
      <xdr:row>0</xdr:row>
      <xdr:rowOff>271629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1E026C2-E322-34AC-B7BD-97FE438F3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3540" y="60961"/>
          <a:ext cx="1089660" cy="21066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D04A26D-5896-4310-B242-69FA4EF16748}" name="Tabela4" displayName="Tabela4" ref="A1:C35" totalsRowShown="0" headerRowDxfId="7" dataDxfId="5" headerRowBorderDxfId="6" tableBorderDxfId="4">
  <autoFilter ref="A1:C35" xr:uid="{8D04A26D-5896-4310-B242-69FA4EF16748}"/>
  <tableColumns count="3">
    <tableColumn id="1" xr3:uid="{21520B1D-1361-4293-8385-9219BEE5177C}" name="Cadastre pessoas" dataDxfId="3"/>
    <tableColumn id="2" xr3:uid="{EAC2BC19-8F95-432B-AA25-934D31EC94D6}" name="Grupo" dataDxfId="2"/>
    <tableColumn id="3" xr3:uid="{4008782E-F1E8-4C33-A89D-51A74B528DD4}" name="Lider do Grupo" dataDxfId="1">
      <calculatedColumnFormula>IF(B2&lt;&gt;"",VLOOKUP(B2,dados!$B$3:$C$12,2,FALSE),"")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tudoexcel.com.br/loj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loj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0B93C-7AEB-401F-8797-280E6D439E9C}">
  <dimension ref="A1:H34"/>
  <sheetViews>
    <sheetView tabSelected="1" workbookViewId="0">
      <selection activeCell="O11" sqref="O11"/>
    </sheetView>
  </sheetViews>
  <sheetFormatPr defaultRowHeight="14.4" x14ac:dyDescent="0.3"/>
  <cols>
    <col min="1" max="1" width="4.33203125" style="5" customWidth="1"/>
    <col min="2" max="2" width="15.109375" style="6" bestFit="1" customWidth="1"/>
    <col min="3" max="3" width="30.77734375" style="5" customWidth="1"/>
    <col min="4" max="4" width="3.88671875" style="5" customWidth="1"/>
    <col min="5" max="5" width="27.33203125" style="5" customWidth="1"/>
    <col min="6" max="6" width="4.44140625" style="5" customWidth="1"/>
    <col min="7" max="7" width="37.109375" style="5" customWidth="1"/>
    <col min="8" max="8" width="4.33203125" style="5" customWidth="1"/>
    <col min="9" max="16384" width="8.88671875" style="5"/>
  </cols>
  <sheetData>
    <row r="1" spans="1:8" ht="21" customHeight="1" x14ac:dyDescent="0.3">
      <c r="A1" s="13"/>
      <c r="B1" s="26"/>
      <c r="C1" s="13"/>
      <c r="D1" s="13"/>
      <c r="E1" s="13"/>
      <c r="F1" s="13"/>
      <c r="G1" s="13"/>
      <c r="H1" s="13"/>
    </row>
    <row r="2" spans="1:8" ht="25.8" x14ac:dyDescent="0.3">
      <c r="A2" s="13"/>
      <c r="B2" s="15" t="s">
        <v>27</v>
      </c>
      <c r="C2" s="15" t="s">
        <v>38</v>
      </c>
      <c r="D2" s="13"/>
      <c r="E2" s="16" t="s">
        <v>0</v>
      </c>
      <c r="F2" s="16"/>
      <c r="G2" s="16" t="s">
        <v>23</v>
      </c>
      <c r="H2" s="13"/>
    </row>
    <row r="3" spans="1:8" ht="22.05" customHeight="1" x14ac:dyDescent="0.3">
      <c r="A3" s="13"/>
      <c r="B3" s="25" cm="1">
        <f t="array" ref="B3:B9">_xlfn._xlws.SORT(_xlfn.UNIQUE(_xlfn._xlws.FILTER(pessoas!B3:B2000,pessoas!B3:B2000&lt;&gt;"","")))</f>
        <v>1</v>
      </c>
      <c r="C3" s="17" t="s">
        <v>49</v>
      </c>
      <c r="D3" s="13"/>
      <c r="E3" s="18">
        <v>2</v>
      </c>
      <c r="F3" s="19"/>
      <c r="G3" s="5" t="str" cm="1">
        <f t="array" ref="G3:G10">_xlfn._xlws.FILTER(pessoas!A2:A35,pessoas!B2:B35=dados!E3)</f>
        <v>Pessoa 002</v>
      </c>
      <c r="H3" s="13"/>
    </row>
    <row r="4" spans="1:8" ht="22.05" customHeight="1" x14ac:dyDescent="0.3">
      <c r="A4" s="13"/>
      <c r="B4" s="25">
        <v>2</v>
      </c>
      <c r="C4" s="17" t="s">
        <v>53</v>
      </c>
      <c r="D4" s="13"/>
      <c r="E4" s="35" t="str">
        <f>VLOOKUP(E3,B3:C12,2)</f>
        <v>Lider M</v>
      </c>
      <c r="F4" s="36"/>
      <c r="G4" s="5" t="str">
        <v>Pessoa 009</v>
      </c>
      <c r="H4" s="13"/>
    </row>
    <row r="5" spans="1:8" ht="22.05" customHeight="1" x14ac:dyDescent="0.3">
      <c r="A5" s="13"/>
      <c r="B5" s="25">
        <v>3</v>
      </c>
      <c r="C5" s="17" t="s">
        <v>50</v>
      </c>
      <c r="D5" s="13"/>
      <c r="G5" s="5" t="str">
        <v>Pessoa 011</v>
      </c>
      <c r="H5" s="13"/>
    </row>
    <row r="6" spans="1:8" ht="22.05" customHeight="1" x14ac:dyDescent="0.3">
      <c r="A6" s="13"/>
      <c r="B6" s="25">
        <v>4</v>
      </c>
      <c r="C6" s="17" t="s">
        <v>51</v>
      </c>
      <c r="D6" s="13"/>
      <c r="E6" s="6" t="s">
        <v>48</v>
      </c>
      <c r="G6" s="5" t="str">
        <v>Pessoa 013</v>
      </c>
      <c r="H6" s="13"/>
    </row>
    <row r="7" spans="1:8" ht="22.05" customHeight="1" x14ac:dyDescent="0.3">
      <c r="A7" s="13"/>
      <c r="B7" s="25">
        <v>5</v>
      </c>
      <c r="C7" s="17" t="s">
        <v>52</v>
      </c>
      <c r="D7" s="13"/>
      <c r="E7" s="37" t="str">
        <f>VLOOKUP(E3,pessoas!B2:E2000,4,FALSE)</f>
        <v>Serviço de instalação de antena na região do ABS São Paulo</v>
      </c>
      <c r="G7" s="5" t="str">
        <v>Pessoa 017</v>
      </c>
      <c r="H7" s="13"/>
    </row>
    <row r="8" spans="1:8" ht="22.05" customHeight="1" x14ac:dyDescent="0.3">
      <c r="A8" s="13"/>
      <c r="B8" s="25">
        <v>6</v>
      </c>
      <c r="C8" s="17" t="s">
        <v>54</v>
      </c>
      <c r="D8" s="13"/>
      <c r="E8" s="38"/>
      <c r="G8" s="5" t="str">
        <v>Pessoa 018</v>
      </c>
      <c r="H8" s="13"/>
    </row>
    <row r="9" spans="1:8" ht="22.05" customHeight="1" x14ac:dyDescent="0.3">
      <c r="A9" s="13"/>
      <c r="B9" s="25">
        <v>7</v>
      </c>
      <c r="C9" s="17" t="s">
        <v>55</v>
      </c>
      <c r="D9" s="13"/>
      <c r="E9" s="38"/>
      <c r="G9" s="5" t="str">
        <v>Pessoa 019</v>
      </c>
      <c r="H9" s="13"/>
    </row>
    <row r="10" spans="1:8" ht="22.05" customHeight="1" x14ac:dyDescent="0.3">
      <c r="A10" s="13"/>
      <c r="B10" s="25"/>
      <c r="C10" s="20"/>
      <c r="D10" s="13"/>
      <c r="E10" s="38"/>
      <c r="G10" s="5" t="str">
        <v>Pessoa 024</v>
      </c>
      <c r="H10" s="13"/>
    </row>
    <row r="11" spans="1:8" ht="22.05" customHeight="1" x14ac:dyDescent="0.3">
      <c r="A11" s="13"/>
      <c r="B11" s="25"/>
      <c r="C11" s="21"/>
      <c r="D11" s="13"/>
      <c r="E11" s="38"/>
      <c r="H11" s="13"/>
    </row>
    <row r="12" spans="1:8" ht="22.05" customHeight="1" x14ac:dyDescent="0.3">
      <c r="A12" s="13"/>
      <c r="B12" s="25"/>
      <c r="C12" s="22"/>
      <c r="D12" s="13"/>
      <c r="E12" s="38"/>
      <c r="H12" s="13"/>
    </row>
    <row r="13" spans="1:8" ht="22.05" customHeight="1" x14ac:dyDescent="0.3">
      <c r="A13" s="13"/>
      <c r="B13" s="25"/>
      <c r="D13" s="13"/>
      <c r="E13" s="38"/>
      <c r="H13" s="13"/>
    </row>
    <row r="14" spans="1:8" ht="22.05" customHeight="1" x14ac:dyDescent="0.3">
      <c r="A14" s="13"/>
      <c r="B14" s="25"/>
      <c r="D14" s="13"/>
      <c r="E14" s="38"/>
      <c r="H14" s="13"/>
    </row>
    <row r="15" spans="1:8" ht="22.05" customHeight="1" x14ac:dyDescent="0.3">
      <c r="A15" s="13"/>
      <c r="B15" s="25"/>
      <c r="D15" s="13"/>
      <c r="E15" s="38"/>
      <c r="H15" s="13"/>
    </row>
    <row r="16" spans="1:8" ht="22.05" customHeight="1" x14ac:dyDescent="0.3">
      <c r="A16" s="13"/>
      <c r="B16" s="25"/>
      <c r="D16" s="13"/>
      <c r="E16" s="39"/>
      <c r="H16" s="13"/>
    </row>
    <row r="17" spans="1:8" ht="22.05" customHeight="1" x14ac:dyDescent="0.3">
      <c r="A17" s="13"/>
      <c r="B17" s="14"/>
      <c r="C17" s="40" t="s">
        <v>63</v>
      </c>
      <c r="D17" s="13"/>
      <c r="E17" s="13"/>
      <c r="F17" s="13"/>
      <c r="G17" s="28" t="s">
        <v>56</v>
      </c>
      <c r="H17" s="13"/>
    </row>
    <row r="18" spans="1:8" ht="22.05" customHeight="1" x14ac:dyDescent="0.3"/>
    <row r="19" spans="1:8" ht="22.05" customHeight="1" x14ac:dyDescent="0.3"/>
    <row r="20" spans="1:8" ht="22.05" customHeight="1" x14ac:dyDescent="0.3"/>
    <row r="21" spans="1:8" ht="22.05" customHeight="1" x14ac:dyDescent="0.3"/>
    <row r="22" spans="1:8" ht="22.05" customHeight="1" x14ac:dyDescent="0.3">
      <c r="G22" s="5" t="str">
        <f>IFERROR(IF(E$3&lt;&gt;"",INDEX(pessoas!$A$2:$A$76,INDEX($B$3:$B$12,E$3+$E$3*(ROWS($C$3:$C21)-1))),""),"")</f>
        <v/>
      </c>
    </row>
    <row r="23" spans="1:8" ht="22.05" customHeight="1" x14ac:dyDescent="0.3">
      <c r="G23" s="5" t="str">
        <f>IFERROR(IF(E$3&lt;&gt;"",INDEX(pessoas!$A$2:$A$76,INDEX($B$3:$B$12,E$3+$E$3*(ROWS($C$3:$C22)-1))),""),"")</f>
        <v/>
      </c>
    </row>
    <row r="24" spans="1:8" ht="22.05" customHeight="1" x14ac:dyDescent="0.3">
      <c r="G24" s="5" t="str">
        <f>IFERROR(IF(E$3&lt;&gt;"",INDEX(pessoas!$A$2:$A$76,INDEX($B$3:$B$12,E$3+$E$3*(ROWS($C$3:$C23)-1))),""),"")</f>
        <v/>
      </c>
    </row>
    <row r="25" spans="1:8" ht="22.05" customHeight="1" x14ac:dyDescent="0.3">
      <c r="G25" s="5" t="str">
        <f>IFERROR(IF(E$3&lt;&gt;"",INDEX(pessoas!$A$2:$A$76,INDEX($B$3:$B$12,E$3+$E$3*(ROWS($C$3:$C24)-1))),""),"")</f>
        <v/>
      </c>
    </row>
    <row r="26" spans="1:8" ht="22.05" customHeight="1" x14ac:dyDescent="0.3">
      <c r="G26" s="5" t="str">
        <f>IFERROR(IF(E$3&lt;&gt;"",INDEX(pessoas!$A$2:$A$76,INDEX($B$3:$B$12,E$3+$E$3*(ROWS($C$3:$C25)-1))),""),"")</f>
        <v/>
      </c>
    </row>
    <row r="27" spans="1:8" ht="22.05" customHeight="1" x14ac:dyDescent="0.3">
      <c r="G27" s="5" t="str">
        <f>IFERROR(IF(E$3&lt;&gt;"",INDEX(pessoas!$A$2:$A$76,INDEX($B$3:$B$12,E$3+$E$3*(ROWS($C$3:$C26)-1))),""),"")</f>
        <v/>
      </c>
    </row>
    <row r="28" spans="1:8" ht="22.05" customHeight="1" x14ac:dyDescent="0.3">
      <c r="G28" s="5" t="str">
        <f>IFERROR(IF(E$3&lt;&gt;"",INDEX(pessoas!$A$2:$A$76,INDEX($B$3:$B$12,E$3+$E$3*(ROWS($C$3:$C27)-1))),""),"")</f>
        <v/>
      </c>
    </row>
    <row r="29" spans="1:8" ht="22.05" customHeight="1" x14ac:dyDescent="0.3">
      <c r="G29" s="5" t="str">
        <f>IFERROR(IF(E$3&lt;&gt;"",INDEX(pessoas!$A$2:$A$76,INDEX($B$3:$B$12,E$3+$E$3*(ROWS($C$3:$C28)-1))),""),"")</f>
        <v/>
      </c>
    </row>
    <row r="30" spans="1:8" ht="22.05" customHeight="1" x14ac:dyDescent="0.3">
      <c r="G30" s="5" t="str">
        <f>IFERROR(IF(E$3&lt;&gt;"",INDEX(pessoas!$A$2:$A$76,INDEX($B$3:$B$12,E$3+$E$3*(ROWS($C$3:$C29)-1))),""),"")</f>
        <v/>
      </c>
    </row>
    <row r="31" spans="1:8" ht="22.05" customHeight="1" x14ac:dyDescent="0.3">
      <c r="G31" s="5" t="str">
        <f>IFERROR(IF(E$3&lt;&gt;"",INDEX(pessoas!$A$2:$A$76,INDEX($B$3:$B$12,E$3+$E$3*(ROWS($C$3:$C30)-1))),""),"")</f>
        <v/>
      </c>
    </row>
    <row r="32" spans="1:8" ht="22.05" customHeight="1" x14ac:dyDescent="0.3">
      <c r="G32" s="5" t="str">
        <f>IFERROR(IF(E$3&lt;&gt;"",INDEX(pessoas!$A$2:$A$76,INDEX($B$3:$B$12,E$3+$E$3*(ROWS($C$3:$C31)-1))),""),"")</f>
        <v/>
      </c>
    </row>
    <row r="33" spans="2:7" ht="22.05" customHeight="1" x14ac:dyDescent="0.3">
      <c r="G33" s="5" t="str">
        <f>IFERROR(IF(E$3&lt;&gt;"",INDEX(pessoas!$A$2:$A$76,INDEX($B$3:$B$12,E$3+$E$3*(ROWS($C$3:$C32)-1))),""),"")</f>
        <v/>
      </c>
    </row>
    <row r="34" spans="2:7" x14ac:dyDescent="0.3">
      <c r="B34" s="23"/>
      <c r="C34" s="24"/>
      <c r="D34" s="24"/>
      <c r="E34" s="24"/>
      <c r="F34" s="24"/>
      <c r="G34" s="24"/>
    </row>
  </sheetData>
  <sheetProtection algorithmName="SHA-512" hashValue="M2nXzSo9+0hV7G/krphUYN7Se6bXqunURuGxq4VKYpUgrOxjd5xuCaaJciKHTRnboDEKs4uCBMCWvHVP8Y3OXw==" saltValue="dCRBNKhaBmERFw34S6YpIw==" spinCount="100000" sheet="1" objects="1" formatCells="0" formatColumns="0" formatRows="0" insertColumns="0" insertRows="0" insertHyperlinks="0" deleteColumns="0" deleteRows="0" sort="0" autoFilter="0" pivotTables="0"/>
  <mergeCells count="2">
    <mergeCell ref="E4:F4"/>
    <mergeCell ref="E7:E16"/>
  </mergeCells>
  <conditionalFormatting sqref="E7:E16">
    <cfRule type="cellIs" dxfId="0" priority="1" operator="equal">
      <formula>0</formula>
    </cfRule>
  </conditionalFormatting>
  <dataValidations count="1">
    <dataValidation type="list" allowBlank="1" showInputMessage="1" showErrorMessage="1" sqref="E3" xr:uid="{D4DD29CE-1A2B-4229-AD8A-BDE7835748E5}">
      <formula1>$B:$B</formula1>
    </dataValidation>
  </dataValidations>
  <hyperlinks>
    <hyperlink ref="G17" location="Donate!A1" display="Donate" xr:uid="{B922D0AC-D4C4-4E4D-8885-367F4477EE04}"/>
    <hyperlink ref="C17" r:id="rId1" xr:uid="{4A68A58F-0673-452C-B6A6-4662F244CC2D}"/>
  </hyperlinks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91D7-0354-41F3-9CD5-6644D3FA8F73}">
  <dimension ref="A1:G35"/>
  <sheetViews>
    <sheetView workbookViewId="0">
      <selection activeCell="E16" sqref="E16"/>
    </sheetView>
  </sheetViews>
  <sheetFormatPr defaultRowHeight="14.4" x14ac:dyDescent="0.3"/>
  <cols>
    <col min="1" max="1" width="25.44140625" style="5" customWidth="1"/>
    <col min="2" max="2" width="9" style="5" customWidth="1"/>
    <col min="3" max="3" width="21.88671875" style="5" customWidth="1"/>
    <col min="4" max="4" width="19.33203125" style="5" customWidth="1"/>
    <col min="5" max="5" width="103.44140625" style="5" customWidth="1"/>
    <col min="6" max="6" width="13" style="5" customWidth="1"/>
    <col min="7" max="16384" width="8.88671875" style="5"/>
  </cols>
  <sheetData>
    <row r="1" spans="1:7" ht="24" customHeight="1" x14ac:dyDescent="0.3">
      <c r="A1" s="1" t="s">
        <v>26</v>
      </c>
      <c r="B1" s="1" t="s">
        <v>27</v>
      </c>
      <c r="C1" s="2" t="s">
        <v>37</v>
      </c>
      <c r="D1" s="3" t="s">
        <v>40</v>
      </c>
      <c r="E1" s="12" t="s">
        <v>39</v>
      </c>
      <c r="F1" s="27"/>
      <c r="G1" s="4"/>
    </row>
    <row r="2" spans="1:7" x14ac:dyDescent="0.3">
      <c r="A2" s="5" t="s">
        <v>22</v>
      </c>
      <c r="B2" s="6">
        <v>1</v>
      </c>
      <c r="C2" s="7" t="str">
        <f>IF(B2&lt;&gt;"",VLOOKUP(B2,dados!$B$3:$C$12,2,FALSE),"")</f>
        <v>Lider A</v>
      </c>
      <c r="D2" s="8" t="str" cm="1">
        <f t="array" ref="D2:D8">_xlfn._xlws.SORT(_xlfn.UNIQUE(_xlfn._xlws.FILTER(C2:C2000,C2:C2000&lt;&gt;"","")))</f>
        <v>Lider A</v>
      </c>
      <c r="E2" s="9" t="s">
        <v>41</v>
      </c>
    </row>
    <row r="3" spans="1:7" x14ac:dyDescent="0.3">
      <c r="A3" s="5" t="s">
        <v>1</v>
      </c>
      <c r="B3" s="6">
        <v>2</v>
      </c>
      <c r="C3" s="7" t="str">
        <f>IF(B3&lt;&gt;"",VLOOKUP(B3,dados!$B$3:$C$12,2,FALSE),"")</f>
        <v>Lider M</v>
      </c>
      <c r="D3" s="8" t="str">
        <v>Lider C</v>
      </c>
      <c r="E3" s="9" t="s">
        <v>42</v>
      </c>
    </row>
    <row r="4" spans="1:7" x14ac:dyDescent="0.3">
      <c r="A4" s="5" t="s">
        <v>2</v>
      </c>
      <c r="B4" s="6">
        <v>1</v>
      </c>
      <c r="C4" s="7" t="str">
        <f>IF(B4&lt;&gt;"",VLOOKUP(B4,dados!$B$3:$C$12,2,FALSE),"")</f>
        <v>Lider A</v>
      </c>
      <c r="D4" s="8" t="str">
        <v>Lider D</v>
      </c>
      <c r="E4" s="9" t="s">
        <v>43</v>
      </c>
    </row>
    <row r="5" spans="1:7" x14ac:dyDescent="0.3">
      <c r="A5" s="5" t="s">
        <v>3</v>
      </c>
      <c r="B5" s="6">
        <v>1</v>
      </c>
      <c r="C5" s="7" t="str">
        <f>IF(B5&lt;&gt;"",VLOOKUP(B5,dados!$B$3:$C$12,2,FALSE),"")</f>
        <v>Lider A</v>
      </c>
      <c r="D5" s="8" t="str">
        <v>Lider M</v>
      </c>
      <c r="E5" s="9" t="s">
        <v>44</v>
      </c>
    </row>
    <row r="6" spans="1:7" x14ac:dyDescent="0.3">
      <c r="A6" s="5" t="s">
        <v>4</v>
      </c>
      <c r="B6" s="6">
        <v>3</v>
      </c>
      <c r="C6" s="7" t="str">
        <f>IF(B6&lt;&gt;"",VLOOKUP(B6,dados!$B$3:$C$12,2,FALSE),"")</f>
        <v>Lider C</v>
      </c>
      <c r="D6" s="8" t="str">
        <v>Lider P</v>
      </c>
      <c r="E6" s="9" t="s">
        <v>45</v>
      </c>
    </row>
    <row r="7" spans="1:7" x14ac:dyDescent="0.3">
      <c r="A7" s="5" t="s">
        <v>5</v>
      </c>
      <c r="B7" s="6">
        <v>3</v>
      </c>
      <c r="C7" s="7" t="str">
        <f>IF(B7&lt;&gt;"",VLOOKUP(B7,dados!$B$3:$C$12,2,FALSE),"")</f>
        <v>Lider C</v>
      </c>
      <c r="D7" s="8" t="str">
        <v>Lider X</v>
      </c>
      <c r="E7" s="9" t="s">
        <v>46</v>
      </c>
    </row>
    <row r="8" spans="1:7" x14ac:dyDescent="0.3">
      <c r="A8" s="5" t="s">
        <v>6</v>
      </c>
      <c r="B8" s="6">
        <v>4</v>
      </c>
      <c r="C8" s="7" t="str">
        <f>IF(B8&lt;&gt;"",VLOOKUP(B8,dados!$B$3:$C$12,2,FALSE),"")</f>
        <v>Lider D</v>
      </c>
      <c r="D8" s="8" t="str">
        <v>Lider Z</v>
      </c>
      <c r="E8" s="9" t="s">
        <v>47</v>
      </c>
    </row>
    <row r="9" spans="1:7" x14ac:dyDescent="0.3">
      <c r="A9" s="5" t="s">
        <v>7</v>
      </c>
      <c r="B9" s="6">
        <v>1</v>
      </c>
      <c r="C9" s="7" t="str">
        <f>IF(B9&lt;&gt;"",VLOOKUP(B9,dados!$B$3:$C$12,2,FALSE),"")</f>
        <v>Lider A</v>
      </c>
      <c r="D9" s="10"/>
    </row>
    <row r="10" spans="1:7" x14ac:dyDescent="0.3">
      <c r="A10" s="5" t="s">
        <v>8</v>
      </c>
      <c r="B10" s="6">
        <v>2</v>
      </c>
      <c r="C10" s="7" t="str">
        <f>IF(B10&lt;&gt;"",VLOOKUP(B10,dados!$B$3:$C$12,2,FALSE),"")</f>
        <v>Lider M</v>
      </c>
      <c r="D10" s="10"/>
    </row>
    <row r="11" spans="1:7" x14ac:dyDescent="0.3">
      <c r="A11" s="5" t="s">
        <v>9</v>
      </c>
      <c r="B11" s="6">
        <v>4</v>
      </c>
      <c r="C11" s="7" t="str">
        <f>IF(B11&lt;&gt;"",VLOOKUP(B11,dados!$B$3:$C$12,2,FALSE),"")</f>
        <v>Lider D</v>
      </c>
      <c r="D11" s="10"/>
    </row>
    <row r="12" spans="1:7" x14ac:dyDescent="0.3">
      <c r="A12" s="5" t="s">
        <v>10</v>
      </c>
      <c r="B12" s="6">
        <v>2</v>
      </c>
      <c r="C12" s="7" t="str">
        <f>IF(B12&lt;&gt;"",VLOOKUP(B12,dados!$B$3:$C$12,2,FALSE),"")</f>
        <v>Lider M</v>
      </c>
      <c r="D12" s="10"/>
    </row>
    <row r="13" spans="1:7" x14ac:dyDescent="0.3">
      <c r="A13" s="5" t="s">
        <v>11</v>
      </c>
      <c r="B13" s="6">
        <v>7</v>
      </c>
      <c r="C13" s="7" t="str">
        <f>IF(B13&lt;&gt;"",VLOOKUP(B13,dados!$B$3:$C$12,2,FALSE),"")</f>
        <v>Lider Z</v>
      </c>
      <c r="D13" s="10"/>
    </row>
    <row r="14" spans="1:7" x14ac:dyDescent="0.3">
      <c r="A14" s="5" t="s">
        <v>12</v>
      </c>
      <c r="B14" s="6">
        <v>2</v>
      </c>
      <c r="C14" s="7" t="str">
        <f>IF(B14&lt;&gt;"",VLOOKUP(B14,dados!$B$3:$C$12,2,FALSE),"")</f>
        <v>Lider M</v>
      </c>
      <c r="D14" s="10"/>
    </row>
    <row r="15" spans="1:7" x14ac:dyDescent="0.3">
      <c r="A15" s="5" t="s">
        <v>13</v>
      </c>
      <c r="B15" s="6">
        <v>1</v>
      </c>
      <c r="C15" s="7" t="str">
        <f>IF(B15&lt;&gt;"",VLOOKUP(B15,dados!$B$3:$C$12,2,FALSE),"")</f>
        <v>Lider A</v>
      </c>
      <c r="D15" s="10"/>
    </row>
    <row r="16" spans="1:7" x14ac:dyDescent="0.3">
      <c r="A16" s="5" t="s">
        <v>14</v>
      </c>
      <c r="B16" s="6">
        <v>5</v>
      </c>
      <c r="C16" s="7" t="str">
        <f>IF(B16&lt;&gt;"",VLOOKUP(B16,dados!$B$3:$C$12,2,FALSE),"")</f>
        <v>Lider X</v>
      </c>
      <c r="D16" s="10"/>
    </row>
    <row r="17" spans="1:4" x14ac:dyDescent="0.3">
      <c r="A17" s="5" t="s">
        <v>15</v>
      </c>
      <c r="B17" s="6">
        <v>5</v>
      </c>
      <c r="C17" s="7" t="str">
        <f>IF(B17&lt;&gt;"",VLOOKUP(B17,dados!$B$3:$C$12,2,FALSE),"")</f>
        <v>Lider X</v>
      </c>
      <c r="D17" s="10"/>
    </row>
    <row r="18" spans="1:4" x14ac:dyDescent="0.3">
      <c r="A18" s="5" t="s">
        <v>16</v>
      </c>
      <c r="B18" s="6">
        <v>2</v>
      </c>
      <c r="C18" s="7" t="str">
        <f>IF(B18&lt;&gt;"",VLOOKUP(B18,dados!$B$3:$C$12,2,FALSE),"")</f>
        <v>Lider M</v>
      </c>
      <c r="D18" s="10"/>
    </row>
    <row r="19" spans="1:4" x14ac:dyDescent="0.3">
      <c r="A19" s="5" t="s">
        <v>17</v>
      </c>
      <c r="B19" s="6">
        <v>2</v>
      </c>
      <c r="C19" s="7" t="str">
        <f>IF(B19&lt;&gt;"",VLOOKUP(B19,dados!$B$3:$C$12,2,FALSE),"")</f>
        <v>Lider M</v>
      </c>
      <c r="D19" s="10"/>
    </row>
    <row r="20" spans="1:4" x14ac:dyDescent="0.3">
      <c r="A20" s="5" t="s">
        <v>18</v>
      </c>
      <c r="B20" s="6">
        <v>2</v>
      </c>
      <c r="C20" s="7" t="str">
        <f>IF(B20&lt;&gt;"",VLOOKUP(B20,dados!$B$3:$C$12,2,FALSE),"")</f>
        <v>Lider M</v>
      </c>
      <c r="D20" s="10"/>
    </row>
    <row r="21" spans="1:4" x14ac:dyDescent="0.3">
      <c r="A21" s="5" t="s">
        <v>19</v>
      </c>
      <c r="B21" s="6">
        <v>3</v>
      </c>
      <c r="C21" s="7" t="str">
        <f>IF(B21&lt;&gt;"",VLOOKUP(B21,dados!$B$3:$C$12,2,FALSE),"")</f>
        <v>Lider C</v>
      </c>
      <c r="D21" s="10"/>
    </row>
    <row r="22" spans="1:4" x14ac:dyDescent="0.3">
      <c r="A22" s="5" t="s">
        <v>20</v>
      </c>
      <c r="B22" s="6">
        <v>3</v>
      </c>
      <c r="C22" s="7" t="str">
        <f>IF(B22&lt;&gt;"",VLOOKUP(B22,dados!$B$3:$C$12,2,FALSE),"")</f>
        <v>Lider C</v>
      </c>
      <c r="D22" s="10"/>
    </row>
    <row r="23" spans="1:4" x14ac:dyDescent="0.3">
      <c r="A23" s="5" t="s">
        <v>21</v>
      </c>
      <c r="B23" s="6">
        <v>4</v>
      </c>
      <c r="C23" s="7" t="str">
        <f>IF(B23&lt;&gt;"",VLOOKUP(B23,dados!$B$3:$C$12,2,FALSE),"")</f>
        <v>Lider D</v>
      </c>
      <c r="D23" s="10"/>
    </row>
    <row r="24" spans="1:4" x14ac:dyDescent="0.3">
      <c r="A24" s="5" t="s">
        <v>24</v>
      </c>
      <c r="B24" s="6">
        <v>7</v>
      </c>
      <c r="C24" s="7" t="str">
        <f>IF(B24&lt;&gt;"",VLOOKUP(B24,dados!$B$3:$C$12,2,FALSE),"")</f>
        <v>Lider Z</v>
      </c>
      <c r="D24" s="10"/>
    </row>
    <row r="25" spans="1:4" x14ac:dyDescent="0.3">
      <c r="A25" s="5" t="s">
        <v>25</v>
      </c>
      <c r="B25" s="6">
        <v>2</v>
      </c>
      <c r="C25" s="7" t="str">
        <f>IF(B25&lt;&gt;"",VLOOKUP(B25,dados!$B$3:$C$12,2,FALSE),"")</f>
        <v>Lider M</v>
      </c>
      <c r="D25" s="10"/>
    </row>
    <row r="26" spans="1:4" x14ac:dyDescent="0.3">
      <c r="A26" s="5" t="s">
        <v>28</v>
      </c>
      <c r="B26" s="6">
        <v>7</v>
      </c>
      <c r="C26" s="7" t="str">
        <f>IF(B26&lt;&gt;"",VLOOKUP(B26,dados!$B$3:$C$12,2,FALSE),"")</f>
        <v>Lider Z</v>
      </c>
      <c r="D26" s="10"/>
    </row>
    <row r="27" spans="1:4" x14ac:dyDescent="0.3">
      <c r="A27" s="5" t="s">
        <v>29</v>
      </c>
      <c r="B27" s="6">
        <v>3</v>
      </c>
      <c r="C27" s="7" t="str">
        <f>IF(B27&lt;&gt;"",VLOOKUP(B27,dados!$B$3:$C$12,2,FALSE),"")</f>
        <v>Lider C</v>
      </c>
      <c r="D27" s="10"/>
    </row>
    <row r="28" spans="1:4" x14ac:dyDescent="0.3">
      <c r="A28" s="5" t="s">
        <v>30</v>
      </c>
      <c r="B28" s="6">
        <v>5</v>
      </c>
      <c r="C28" s="7" t="str">
        <f>IF(B28&lt;&gt;"",VLOOKUP(B28,dados!$B$3:$C$12,2,FALSE),"")</f>
        <v>Lider X</v>
      </c>
      <c r="D28" s="10"/>
    </row>
    <row r="29" spans="1:4" x14ac:dyDescent="0.3">
      <c r="A29" s="5" t="s">
        <v>31</v>
      </c>
      <c r="B29" s="6">
        <v>5</v>
      </c>
      <c r="C29" s="7" t="str">
        <f>IF(B29&lt;&gt;"",VLOOKUP(B29,dados!$B$3:$C$12,2,FALSE),"")</f>
        <v>Lider X</v>
      </c>
      <c r="D29" s="10"/>
    </row>
    <row r="30" spans="1:4" x14ac:dyDescent="0.3">
      <c r="A30" s="5" t="s">
        <v>32</v>
      </c>
      <c r="B30" s="6">
        <v>5</v>
      </c>
      <c r="C30" s="7" t="str">
        <f>IF(B30&lt;&gt;"",VLOOKUP(B30,dados!$B$3:$C$12,2,FALSE),"")</f>
        <v>Lider X</v>
      </c>
      <c r="D30" s="10"/>
    </row>
    <row r="31" spans="1:4" x14ac:dyDescent="0.3">
      <c r="A31" s="5" t="s">
        <v>33</v>
      </c>
      <c r="B31" s="6">
        <v>6</v>
      </c>
      <c r="C31" s="7" t="str">
        <f>IF(B31&lt;&gt;"",VLOOKUP(B31,dados!$B$3:$C$12,2,FALSE),"")</f>
        <v>Lider P</v>
      </c>
      <c r="D31" s="10"/>
    </row>
    <row r="32" spans="1:4" x14ac:dyDescent="0.3">
      <c r="A32" s="5" t="s">
        <v>34</v>
      </c>
      <c r="B32" s="6">
        <v>6</v>
      </c>
      <c r="C32" s="7" t="str">
        <f>IF(B32&lt;&gt;"",VLOOKUP(B32,dados!$B$3:$C$12,2,FALSE),"")</f>
        <v>Lider P</v>
      </c>
      <c r="D32" s="10"/>
    </row>
    <row r="33" spans="1:4" x14ac:dyDescent="0.3">
      <c r="A33" s="5" t="s">
        <v>35</v>
      </c>
      <c r="B33" s="6">
        <v>6</v>
      </c>
      <c r="C33" s="7" t="str">
        <f>IF(B33&lt;&gt;"",VLOOKUP(B33,dados!$B$3:$C$12,2,FALSE),"")</f>
        <v>Lider P</v>
      </c>
      <c r="D33" s="10"/>
    </row>
    <row r="34" spans="1:4" x14ac:dyDescent="0.3">
      <c r="A34" s="5" t="s">
        <v>36</v>
      </c>
      <c r="B34" s="6">
        <v>6</v>
      </c>
      <c r="C34" s="7" t="str">
        <f>IF(B34&lt;&gt;"",VLOOKUP(B34,dados!$B$3:$C$12,2,FALSE),"")</f>
        <v>Lider P</v>
      </c>
      <c r="D34" s="10"/>
    </row>
    <row r="35" spans="1:4" x14ac:dyDescent="0.3">
      <c r="B35" s="6"/>
      <c r="C35" s="11" t="str">
        <f>IF(B35&lt;&gt;"",VLOOKUP(B35,dados!$B$3:$C$12,2,FALSE),"")</f>
        <v/>
      </c>
    </row>
  </sheetData>
  <sheetProtection algorithmName="SHA-512" hashValue="Qsk086oNoWmx/SIfWGyx7b0v0uk+pVj2ga6LpOA+crvk7y6z6H5YbtRktJpRiNcVtdrSq9YnBnCQ01yHbEYv3Q==" saltValue="ZrNrhovC1mKtv/aTd040ww==" spinCount="100000" sheet="1" objects="1" formatCells="0" formatColumns="0" formatRows="0" insertColumns="0" insertRows="0" insertHyperlinks="0" deleteColumns="0" deleteRows="0" sort="0" autoFilter="0" pivotTables="0"/>
  <phoneticPr fontId="7" type="noConversion"/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DD69A-C180-4C4A-B55A-A0001875F71F}">
  <dimension ref="B1:B18"/>
  <sheetViews>
    <sheetView workbookViewId="0">
      <selection activeCell="F7" sqref="F7"/>
    </sheetView>
  </sheetViews>
  <sheetFormatPr defaultRowHeight="14.4" x14ac:dyDescent="0.3"/>
  <cols>
    <col min="2" max="2" width="81.6640625" customWidth="1"/>
  </cols>
  <sheetData>
    <row r="1" spans="2:2" x14ac:dyDescent="0.3">
      <c r="B1" s="29"/>
    </row>
    <row r="2" spans="2:2" ht="22.05" customHeight="1" x14ac:dyDescent="0.3">
      <c r="B2" s="30" t="s">
        <v>57</v>
      </c>
    </row>
    <row r="3" spans="2:2" ht="75.599999999999994" customHeight="1" x14ac:dyDescent="0.3">
      <c r="B3" s="31" t="s">
        <v>58</v>
      </c>
    </row>
    <row r="4" spans="2:2" ht="40.200000000000003" customHeight="1" x14ac:dyDescent="0.3">
      <c r="B4" s="32" t="s">
        <v>59</v>
      </c>
    </row>
    <row r="5" spans="2:2" ht="22.05" customHeight="1" x14ac:dyDescent="0.3">
      <c r="B5" s="29"/>
    </row>
    <row r="6" spans="2:2" ht="22.05" customHeight="1" x14ac:dyDescent="0.3">
      <c r="B6" s="33" t="s">
        <v>60</v>
      </c>
    </row>
    <row r="7" spans="2:2" ht="22.05" customHeight="1" x14ac:dyDescent="0.3">
      <c r="B7" s="33" t="s">
        <v>61</v>
      </c>
    </row>
    <row r="8" spans="2:2" ht="22.05" customHeight="1" x14ac:dyDescent="0.3">
      <c r="B8" s="33"/>
    </row>
    <row r="9" spans="2:2" ht="22.05" customHeight="1" x14ac:dyDescent="0.3">
      <c r="B9" s="34" t="s">
        <v>62</v>
      </c>
    </row>
    <row r="10" spans="2:2" ht="22.05" customHeight="1" x14ac:dyDescent="0.3"/>
    <row r="11" spans="2:2" ht="22.05" customHeight="1" x14ac:dyDescent="0.3">
      <c r="B11" s="41" t="s">
        <v>64</v>
      </c>
    </row>
    <row r="12" spans="2:2" ht="22.05" customHeight="1" x14ac:dyDescent="0.3"/>
    <row r="13" spans="2:2" ht="22.05" customHeight="1" x14ac:dyDescent="0.3"/>
    <row r="14" spans="2:2" ht="22.05" customHeight="1" x14ac:dyDescent="0.3"/>
    <row r="15" spans="2:2" ht="22.05" customHeight="1" x14ac:dyDescent="0.3"/>
    <row r="16" spans="2:2" ht="22.05" customHeight="1" x14ac:dyDescent="0.3"/>
    <row r="17" ht="22.05" customHeight="1" x14ac:dyDescent="0.3"/>
    <row r="18" ht="22.05" customHeight="1" x14ac:dyDescent="0.3"/>
  </sheetData>
  <hyperlinks>
    <hyperlink ref="B11" r:id="rId1" xr:uid="{3484C95E-9672-4386-83D7-9A99D4ACAB84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</vt:lpstr>
      <vt:lpstr>pessoas</vt:lpstr>
      <vt:lpstr>Donate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 Barboza</dc:creator>
  <cp:lastModifiedBy>Edi Barboza</cp:lastModifiedBy>
  <dcterms:created xsi:type="dcterms:W3CDTF">2024-04-16T14:11:34Z</dcterms:created>
  <dcterms:modified xsi:type="dcterms:W3CDTF">2025-10-23T19:06:26Z</dcterms:modified>
</cp:coreProperties>
</file>