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edi-b\OneDrive\Desktop\RECEITAS\"/>
    </mc:Choice>
  </mc:AlternateContent>
  <xr:revisionPtr revIDLastSave="0" documentId="13_ncr:1_{97F57564-2A8D-45D4-98AD-E97F0277FD88}" xr6:coauthVersionLast="47" xr6:coauthVersionMax="47" xr10:uidLastSave="{00000000-0000-0000-0000-000000000000}"/>
  <bookViews>
    <workbookView xWindow="-108" yWindow="-108" windowWidth="23256" windowHeight="12456" tabRatio="719" xr2:uid="{00000000-000D-0000-FFFF-FFFF00000000}"/>
  </bookViews>
  <sheets>
    <sheet name="Controle de Pagamentos" sheetId="1" r:id="rId1"/>
    <sheet name="Cadastro Fornecedores" sheetId="2" r:id="rId2"/>
    <sheet name="Agenda Vencimentos" sheetId="3" r:id="rId3"/>
    <sheet name="Relatório Mensal" sheetId="4" r:id="rId4"/>
    <sheet name="Instruções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5" i="1" l="1"/>
  <c r="G15" i="1"/>
  <c r="F15" i="1"/>
  <c r="D12" i="3"/>
  <c r="B21" i="1"/>
  <c r="B20" i="1"/>
  <c r="B19" i="1"/>
  <c r="B18" i="1"/>
  <c r="H14" i="1"/>
  <c r="H13" i="1"/>
  <c r="H12" i="1"/>
  <c r="H11" i="1"/>
  <c r="H10" i="1"/>
  <c r="H9" i="1"/>
  <c r="H8" i="1"/>
  <c r="H7" i="1"/>
  <c r="H6" i="1"/>
  <c r="H5" i="1"/>
</calcChain>
</file>

<file path=xl/sharedStrings.xml><?xml version="1.0" encoding="utf-8"?>
<sst xmlns="http://schemas.openxmlformats.org/spreadsheetml/2006/main" count="236" uniqueCount="194">
  <si>
    <t>CONTROLE DE PAGAMENTOS A FORNECEDORES</t>
  </si>
  <si>
    <t>Período:</t>
  </si>
  <si>
    <t>Todos os períodos</t>
  </si>
  <si>
    <t>Última atualização:</t>
  </si>
  <si>
    <t>Nº</t>
  </si>
  <si>
    <t>FORNECEDOR</t>
  </si>
  <si>
    <t>CNPJ/CPF</t>
  </si>
  <si>
    <t>NOTA FISCAL</t>
  </si>
  <si>
    <t>DATA EMISSÃO</t>
  </si>
  <si>
    <t>VALOR BRUTO</t>
  </si>
  <si>
    <t>DESCONTOS</t>
  </si>
  <si>
    <t>VALOR LÍQUIDO</t>
  </si>
  <si>
    <t>VENCIMENTO</t>
  </si>
  <si>
    <t>STATUS</t>
  </si>
  <si>
    <t>OBSERVAÇÕES</t>
  </si>
  <si>
    <t>ABC Distribuidora Ltda</t>
  </si>
  <si>
    <t>12.345.678/0001-90</t>
  </si>
  <si>
    <t>NF-001234</t>
  </si>
  <si>
    <t>Pendente</t>
  </si>
  <si>
    <t>Material de escritório</t>
  </si>
  <si>
    <t>XYZ Serviços e Consultoria</t>
  </si>
  <si>
    <t>23.456.789/0001-01</t>
  </si>
  <si>
    <t>NF-005678</t>
  </si>
  <si>
    <t>Consultoria mensal</t>
  </si>
  <si>
    <t>Tech Solutions Brasil</t>
  </si>
  <si>
    <t>34.567.890/0001-12</t>
  </si>
  <si>
    <t>NF-009876</t>
  </si>
  <si>
    <t>Pago</t>
  </si>
  <si>
    <t>Licenças de software</t>
  </si>
  <si>
    <t>Fornecedor Produtos Ltda</t>
  </si>
  <si>
    <t>45.678.901/0001-23</t>
  </si>
  <si>
    <t>NF-011223</t>
  </si>
  <si>
    <t>Matéria-prima</t>
  </si>
  <si>
    <t>Serviços Gerais ME</t>
  </si>
  <si>
    <t>56.789.012/0001-34</t>
  </si>
  <si>
    <t>NF-022334</t>
  </si>
  <si>
    <t>Vencido</t>
  </si>
  <si>
    <t>Manutenção predial</t>
  </si>
  <si>
    <t>Logística Expressa S.A.</t>
  </si>
  <si>
    <t>NF-033445</t>
  </si>
  <si>
    <t>Frete de mercadorias</t>
  </si>
  <si>
    <t>Energia Solar Ltda</t>
  </si>
  <si>
    <t>NF-044556</t>
  </si>
  <si>
    <t>Instalação painéis</t>
  </si>
  <si>
    <t>Marketing Digital Brasil</t>
  </si>
  <si>
    <t>NF-055667</t>
  </si>
  <si>
    <t>Campanha outubro</t>
  </si>
  <si>
    <t>Telefonia e Internet Ltda</t>
  </si>
  <si>
    <t>NF-066778</t>
  </si>
  <si>
    <t>Mensalidade</t>
  </si>
  <si>
    <t>Contabilidade Express</t>
  </si>
  <si>
    <t>NF-077889</t>
  </si>
  <si>
    <t>Honorários mensais</t>
  </si>
  <si>
    <t>TOTAIS</t>
  </si>
  <si>
    <t>RESUMO POR STATUS</t>
  </si>
  <si>
    <t>Total Pago:</t>
  </si>
  <si>
    <t>Total Pendente:</t>
  </si>
  <si>
    <t>Total Vencido:</t>
  </si>
  <si>
    <t>Quantidade de Fornecedores:</t>
  </si>
  <si>
    <t>CADASTRO DE FORNECEDORES</t>
  </si>
  <si>
    <t>RAZÃO SOCIAL</t>
  </si>
  <si>
    <t>ENDEREÇO</t>
  </si>
  <si>
    <t>TELEFONE</t>
  </si>
  <si>
    <t>E-MAIL</t>
  </si>
  <si>
    <t>BANCO</t>
  </si>
  <si>
    <t>AGÊNCIA</t>
  </si>
  <si>
    <t>CONTA</t>
  </si>
  <si>
    <t>Rua das Flores, 123 - SP</t>
  </si>
  <si>
    <t>(11) 3333-4444</t>
  </si>
  <si>
    <t>contato@abc.com.br</t>
  </si>
  <si>
    <t>Banco do Brasil</t>
  </si>
  <si>
    <t>1234-5</t>
  </si>
  <si>
    <t>12345-6</t>
  </si>
  <si>
    <t>Av. Paulista, 456 - SP</t>
  </si>
  <si>
    <t>(11) 4444-5555</t>
  </si>
  <si>
    <t>financeiro@xyz.com.br</t>
  </si>
  <si>
    <t>Itaú</t>
  </si>
  <si>
    <t>2345-6</t>
  </si>
  <si>
    <t>23456-7</t>
  </si>
  <si>
    <t>Rua da Tecnologia, 789 - RJ</t>
  </si>
  <si>
    <t>(21) 5555-6666</t>
  </si>
  <si>
    <t>pagamentos@tech.com.br</t>
  </si>
  <si>
    <t>Bradesco</t>
  </si>
  <si>
    <t>3456-7</t>
  </si>
  <si>
    <t>34567-8</t>
  </si>
  <si>
    <t>Av. Industrial, 321 - MG</t>
  </si>
  <si>
    <t>(31) 6666-7777</t>
  </si>
  <si>
    <t>vendas@produtos.com.br</t>
  </si>
  <si>
    <t>Santander</t>
  </si>
  <si>
    <t>4567-8</t>
  </si>
  <si>
    <t>45678-9</t>
  </si>
  <si>
    <t>Rua Comercial, 654 - SP</t>
  </si>
  <si>
    <t>(11) 7777-8888</t>
  </si>
  <si>
    <t>servicos@gerais.com.br</t>
  </si>
  <si>
    <t>Caixa</t>
  </si>
  <si>
    <t>5678-9</t>
  </si>
  <si>
    <t>56789-0</t>
  </si>
  <si>
    <t>AGENDA DE VENCIMENTOS</t>
  </si>
  <si>
    <t>Filtrar por mês:</t>
  </si>
  <si>
    <t>Novembro/2024</t>
  </si>
  <si>
    <t>DATA VENCIMENTO</t>
  </si>
  <si>
    <t>AÇÃO/OBSERVAÇÃO</t>
  </si>
  <si>
    <t>Verificar disponibilidade</t>
  </si>
  <si>
    <t>Aguardar aprovação</t>
  </si>
  <si>
    <t>Pagamento automático</t>
  </si>
  <si>
    <t>Agendar pagamento</t>
  </si>
  <si>
    <t>Conferir nota fiscal</t>
  </si>
  <si>
    <t>Pagamento mensal</t>
  </si>
  <si>
    <t>Confirmar entrega</t>
  </si>
  <si>
    <t>TOTAL DO MÊS</t>
  </si>
  <si>
    <t>RELATÓRIO MENSAL DE PAGAMENTOS</t>
  </si>
  <si>
    <t>Período de referência:</t>
  </si>
  <si>
    <t>Outubro/2024</t>
  </si>
  <si>
    <t>RESUMO EXECUTIVO</t>
  </si>
  <si>
    <t>CATEGORIA</t>
  </si>
  <si>
    <t>QUANTIDADE</t>
  </si>
  <si>
    <t>VALOR TOTAL</t>
  </si>
  <si>
    <t>MÉDIA</t>
  </si>
  <si>
    <t>% DO TOTAL</t>
  </si>
  <si>
    <t>Total de Pagamentos</t>
  </si>
  <si>
    <t>100%</t>
  </si>
  <si>
    <t>Pagamentos Realizados</t>
  </si>
  <si>
    <t>25.6%</t>
  </si>
  <si>
    <t>Pagamentos Pendentes</t>
  </si>
  <si>
    <t>72.3%</t>
  </si>
  <si>
    <t>Pagamentos Vencidos</t>
  </si>
  <si>
    <t>2.1%</t>
  </si>
  <si>
    <t>ANÁLISE POR CATEGORIA</t>
  </si>
  <si>
    <t>VALOR</t>
  </si>
  <si>
    <t>Serviços</t>
  </si>
  <si>
    <t>36.9%</t>
  </si>
  <si>
    <t>Instalações</t>
  </si>
  <si>
    <t>23.9%</t>
  </si>
  <si>
    <t>Produtos</t>
  </si>
  <si>
    <t>14.7%</t>
  </si>
  <si>
    <t>Material</t>
  </si>
  <si>
    <t>9.2%</t>
  </si>
  <si>
    <t>Logística</t>
  </si>
  <si>
    <t>4.7%</t>
  </si>
  <si>
    <t>Outros</t>
  </si>
  <si>
    <t>10.6%</t>
  </si>
  <si>
    <t>MANUAL DE USO - PLANILHA DE PAGAMENTO A FORNECEDORES</t>
  </si>
  <si>
    <t>1. ABA "CONTROLE DE PAGAMENTOS"</t>
  </si>
  <si>
    <t xml:space="preserve">   Esta é a aba principal do sistema:</t>
  </si>
  <si>
    <t xml:space="preserve">   • Registre todos os pagamentos a fornecedores</t>
  </si>
  <si>
    <t xml:space="preserve">   • Inclua informações completas: fornecedor, nota fiscal, valores e vencimentos</t>
  </si>
  <si>
    <t xml:space="preserve">   • Atualize o STATUS conforme realiza os pagamentos (Pendente/Pago/Vencido)</t>
  </si>
  <si>
    <t xml:space="preserve">   • Os totais são calculados automaticamente</t>
  </si>
  <si>
    <t xml:space="preserve">   • Use as cores como referência visual:</t>
  </si>
  <si>
    <t xml:space="preserve">     - Verde: Pagamento realizado</t>
  </si>
  <si>
    <t xml:space="preserve">     - Amarelo: Pagamento pendente</t>
  </si>
  <si>
    <t xml:space="preserve">     - Vermelho: Pagamento vencido</t>
  </si>
  <si>
    <t>2. ABA "CADASTRO FORNECEDORES"</t>
  </si>
  <si>
    <t xml:space="preserve">   Mantenha um cadastro completo de seus fornecedores:</t>
  </si>
  <si>
    <t xml:space="preserve">   • Dados cadastrais: razão social, CNPJ, endereço</t>
  </si>
  <si>
    <t xml:space="preserve">   • Dados de contato: telefone e e-mail</t>
  </si>
  <si>
    <t xml:space="preserve">   • Dados bancários: banco, agência e conta para pagamentos</t>
  </si>
  <si>
    <t>3. ABA "AGENDA VENCIMENTOS"</t>
  </si>
  <si>
    <t xml:space="preserve">   Visualize os vencimentos próximos:</t>
  </si>
  <si>
    <t xml:space="preserve">   • Pagamentos ordenados por data de vencimento</t>
  </si>
  <si>
    <t xml:space="preserve">   • Facilita o planejamento financeiro mensal</t>
  </si>
  <si>
    <t xml:space="preserve">   • Adicione observações sobre ações necessárias</t>
  </si>
  <si>
    <t>4. ABA "RELATÓRIO MENSAL"</t>
  </si>
  <si>
    <t xml:space="preserve">   Análise consolidada dos pagamentos:</t>
  </si>
  <si>
    <t xml:space="preserve">   • Resumo executivo com totais e médias</t>
  </si>
  <si>
    <t xml:space="preserve">   • Análise por categoria de despesa</t>
  </si>
  <si>
    <t xml:space="preserve">   • Percentuais para facilitar a gestão</t>
  </si>
  <si>
    <t>5. DICAS DE USO</t>
  </si>
  <si>
    <t xml:space="preserve">   • Atualize a planilha diariamente para melhor controle</t>
  </si>
  <si>
    <t xml:space="preserve">   • Utilize filtros do Excel para visualizar dados específicos</t>
  </si>
  <si>
    <t xml:space="preserve">   • Faça backup semanal desta planilha</t>
  </si>
  <si>
    <t xml:space="preserve">   • Personalize as categorias conforme sua necessidade</t>
  </si>
  <si>
    <t xml:space="preserve">   • Use a validação de dados para padronizar informações</t>
  </si>
  <si>
    <t>6. CAMPOS OBRIGATÓRIOS</t>
  </si>
  <si>
    <t xml:space="preserve">   Para cada pagamento, preencha:</t>
  </si>
  <si>
    <t xml:space="preserve">   • Fornecedor</t>
  </si>
  <si>
    <t xml:space="preserve">   • Nota Fiscal</t>
  </si>
  <si>
    <t xml:space="preserve">   • Data de Emissão</t>
  </si>
  <si>
    <t xml:space="preserve">   • Valor Bruto</t>
  </si>
  <si>
    <t xml:space="preserve">   • Data de Vencimento</t>
  </si>
  <si>
    <t xml:space="preserve">   • Status</t>
  </si>
  <si>
    <t>7. OBSERVAÇÕES IMPORTANTES</t>
  </si>
  <si>
    <t xml:space="preserve">   • Confira sempre os dados antes de efetuar pagamentos</t>
  </si>
  <si>
    <t xml:space="preserve">   • Mantenha os cadastros de fornecedores atualizados</t>
  </si>
  <si>
    <t xml:space="preserve">   • Arquive as notas fiscais de forma organizada</t>
  </si>
  <si>
    <t xml:space="preserve">   • Consulte seu contador para questões fiscais</t>
  </si>
  <si>
    <t>tudoexcel.com.br</t>
  </si>
  <si>
    <t>Doação voluntária</t>
  </si>
  <si>
    <t>Se esta planilha foi útil para você e, é claro, se você desejar nos ajudar com qualquer quantia, por favor envie um pix</t>
  </si>
  <si>
    <r>
      <t xml:space="preserve">Chave PIX: </t>
    </r>
    <r>
      <rPr>
        <b/>
        <sz val="16"/>
        <color theme="1"/>
        <rFont val="Aptos Narrow"/>
        <family val="2"/>
      </rPr>
      <t>planilha@tudoexcel.com.br</t>
    </r>
  </si>
  <si>
    <t>Criamos várias planilhas grátis para que as pessoas usá-las e controlar suas atividades.</t>
  </si>
  <si>
    <t>O site Tudo Excel é para isso: ajudar, compartilhar, ensinar e gerar mais conhecimento!</t>
  </si>
  <si>
    <t>Obrigado por usar esta planilha!</t>
  </si>
  <si>
    <t>Clique Aqui e Veja Outras Planilhas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</si>
</sst>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\R\$\ #,##0.00"/>
  </numFmts>
  <fonts count="22" x14ac:knownFonts="1">
    <font>
      <sz val="11"/>
      <color theme="1"/>
      <name val="Calibri"/>
      <family val="2"/>
      <scheme val="minor"/>
    </font>
    <font>
      <b/>
      <sz val="16"/>
      <color rgb="FF366092"/>
      <name val="Calibri"/>
      <family val="2"/>
    </font>
    <font>
      <b/>
      <sz val="11"/>
      <name val="Calibri"/>
      <family val="2"/>
    </font>
    <font>
      <b/>
      <sz val="11"/>
      <color rgb="FFFFFFFF"/>
      <name val="Calibri"/>
      <family val="2"/>
    </font>
    <font>
      <b/>
      <sz val="11"/>
      <color rgb="FF9C6500"/>
      <name val="Calibri"/>
      <family val="2"/>
    </font>
    <font>
      <b/>
      <sz val="11"/>
      <color rgb="FF006100"/>
      <name val="Calibri"/>
      <family val="2"/>
    </font>
    <font>
      <b/>
      <sz val="11"/>
      <color rgb="FF9C0006"/>
      <name val="Calibri"/>
      <family val="2"/>
    </font>
    <font>
      <b/>
      <sz val="11"/>
      <name val="Calibri"/>
      <family val="2"/>
    </font>
    <font>
      <b/>
      <sz val="12"/>
      <color rgb="FF366092"/>
      <name val="Calibri"/>
      <family val="2"/>
    </font>
    <font>
      <b/>
      <sz val="14"/>
      <color rgb="FF366092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0"/>
      <name val="Calibri"/>
      <family val="2"/>
      <scheme val="minor"/>
    </font>
    <font>
      <b/>
      <sz val="16"/>
      <color rgb="FFFFFF00"/>
      <name val="Calibri"/>
      <family val="2"/>
    </font>
    <font>
      <sz val="11"/>
      <color rgb="FFFFFF00"/>
      <name val="Calibri"/>
      <family val="2"/>
      <scheme val="minor"/>
    </font>
    <font>
      <sz val="11"/>
      <color theme="1" tint="0.24994659260841701"/>
      <name val="Aptos Narrow"/>
      <family val="2"/>
    </font>
    <font>
      <b/>
      <sz val="14"/>
      <color theme="1"/>
      <name val="Aptos Narrow"/>
      <family val="2"/>
    </font>
    <font>
      <sz val="14"/>
      <color theme="1"/>
      <name val="Aptos Narrow"/>
      <family val="2"/>
    </font>
    <font>
      <sz val="16"/>
      <color theme="1"/>
      <name val="Aptos Narrow"/>
      <family val="2"/>
    </font>
    <font>
      <b/>
      <sz val="16"/>
      <color theme="1"/>
      <name val="Aptos Narrow"/>
      <family val="2"/>
    </font>
    <font>
      <b/>
      <u/>
      <sz val="22"/>
      <color rgb="FF2100EA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366092"/>
        <bgColor rgb="FF366092"/>
      </patternFill>
    </fill>
    <fill>
      <patternFill patternType="solid">
        <fgColor rgb="FFFFEB9C"/>
        <bgColor rgb="FFFFEB9C"/>
      </patternFill>
    </fill>
    <fill>
      <patternFill patternType="solid">
        <fgColor rgb="FFC6EFCE"/>
        <bgColor rgb="FFC6EFCE"/>
      </patternFill>
    </fill>
    <fill>
      <patternFill patternType="solid">
        <fgColor rgb="FFFFC7CE"/>
        <bgColor rgb="FFFFC7CE"/>
      </patternFill>
    </fill>
    <fill>
      <patternFill patternType="solid">
        <fgColor rgb="FFB8CCE4"/>
        <bgColor rgb="FFB8CCE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2" fillId="0" borderId="0" applyNumberFormat="0" applyFill="0" applyBorder="0" applyAlignment="0" applyProtection="0"/>
    <xf numFmtId="0" fontId="10" fillId="0" borderId="0"/>
  </cellStyleXfs>
  <cellXfs count="43">
    <xf numFmtId="0" fontId="0" fillId="0" borderId="0" xfId="0"/>
    <xf numFmtId="0" fontId="2" fillId="0" borderId="0" xfId="0" applyFont="1"/>
    <xf numFmtId="22" fontId="0" fillId="0" borderId="0" xfId="0" applyNumberFormat="1"/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14" fontId="0" fillId="0" borderId="1" xfId="0" applyNumberFormat="1" applyBorder="1" applyAlignment="1">
      <alignment horizontal="center" vertical="center"/>
    </xf>
    <xf numFmtId="165" fontId="0" fillId="0" borderId="1" xfId="0" applyNumberFormat="1" applyBorder="1" applyAlignment="1">
      <alignment horizontal="right" vertical="center"/>
    </xf>
    <xf numFmtId="0" fontId="4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165" fontId="7" fillId="6" borderId="1" xfId="0" applyNumberFormat="1" applyFont="1" applyFill="1" applyBorder="1" applyAlignment="1">
      <alignment horizontal="right" vertical="center"/>
    </xf>
    <xf numFmtId="165" fontId="2" fillId="6" borderId="1" xfId="0" applyNumberFormat="1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9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7" fillId="0" borderId="0" xfId="0" applyFont="1" applyAlignment="1">
      <alignment vertical="top" wrapText="1"/>
    </xf>
    <xf numFmtId="0" fontId="7" fillId="6" borderId="0" xfId="0" applyFont="1" applyFill="1" applyAlignment="1">
      <alignment horizontal="right" vertical="center"/>
    </xf>
    <xf numFmtId="0" fontId="0" fillId="0" borderId="0" xfId="0"/>
    <xf numFmtId="0" fontId="1" fillId="0" borderId="0" xfId="0" applyFont="1" applyAlignment="1">
      <alignment horizontal="center" vertical="center"/>
    </xf>
    <xf numFmtId="0" fontId="8" fillId="0" borderId="0" xfId="0" applyFont="1"/>
    <xf numFmtId="0" fontId="2" fillId="6" borderId="0" xfId="0" applyFont="1" applyFill="1" applyAlignment="1">
      <alignment horizontal="right" vertical="center"/>
    </xf>
    <xf numFmtId="0" fontId="8" fillId="0" borderId="1" xfId="0" applyFont="1" applyBorder="1"/>
    <xf numFmtId="0" fontId="0" fillId="0" borderId="1" xfId="0" applyBorder="1"/>
    <xf numFmtId="0" fontId="2" fillId="0" borderId="1" xfId="0" applyFont="1" applyBorder="1"/>
    <xf numFmtId="165" fontId="5" fillId="0" borderId="1" xfId="0" applyNumberFormat="1" applyFont="1" applyBorder="1"/>
    <xf numFmtId="0" fontId="0" fillId="0" borderId="1" xfId="0" applyBorder="1"/>
    <xf numFmtId="165" fontId="4" fillId="0" borderId="1" xfId="0" applyNumberFormat="1" applyFont="1" applyBorder="1"/>
    <xf numFmtId="165" fontId="6" fillId="0" borderId="1" xfId="0" applyNumberFormat="1" applyFont="1" applyBorder="1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vertical="center"/>
    </xf>
    <xf numFmtId="0" fontId="13" fillId="7" borderId="1" xfId="1" applyFont="1" applyFill="1" applyBorder="1" applyAlignment="1">
      <alignment horizontal="center" vertical="center"/>
    </xf>
    <xf numFmtId="0" fontId="13" fillId="0" borderId="0" xfId="1" applyFont="1" applyAlignment="1">
      <alignment horizontal="center" vertical="center"/>
    </xf>
    <xf numFmtId="0" fontId="14" fillId="8" borderId="0" xfId="0" applyFont="1" applyFill="1" applyAlignment="1">
      <alignment horizontal="center" vertical="center"/>
    </xf>
    <xf numFmtId="0" fontId="15" fillId="8" borderId="0" xfId="0" applyFont="1" applyFill="1" applyAlignment="1"/>
    <xf numFmtId="0" fontId="16" fillId="0" borderId="0" xfId="2" applyFont="1"/>
    <xf numFmtId="0" fontId="17" fillId="9" borderId="0" xfId="2" applyFont="1" applyFill="1" applyAlignment="1">
      <alignment horizontal="center" vertical="center"/>
    </xf>
    <xf numFmtId="0" fontId="18" fillId="0" borderId="0" xfId="2" applyFont="1" applyAlignment="1">
      <alignment horizontal="center" vertical="center" wrapText="1"/>
    </xf>
    <xf numFmtId="0" fontId="19" fillId="10" borderId="0" xfId="2" applyFont="1" applyFill="1" applyAlignment="1">
      <alignment horizontal="left" vertical="center"/>
    </xf>
    <xf numFmtId="0" fontId="10" fillId="0" borderId="0" xfId="2" applyAlignment="1">
      <alignment vertical="center"/>
    </xf>
    <xf numFmtId="0" fontId="11" fillId="11" borderId="0" xfId="2" applyFont="1" applyFill="1" applyAlignment="1">
      <alignment horizontal="center" vertical="center"/>
    </xf>
    <xf numFmtId="0" fontId="21" fillId="12" borderId="0" xfId="1" applyFont="1" applyFill="1" applyAlignment="1">
      <alignment horizontal="center" vertical="center"/>
    </xf>
  </cellXfs>
  <cellStyles count="3">
    <cellStyle name="Hiperlink" xfId="1" builtinId="8"/>
    <cellStyle name="Normal" xfId="0" builtinId="0"/>
    <cellStyle name="Normal 4" xfId="2" xr:uid="{0E2A1422-8EED-4651-840A-BFC39B274B01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tudoexcel.com.br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tudoexcel.com.br/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tudoexcel.com.br/loj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2"/>
  <sheetViews>
    <sheetView tabSelected="1" workbookViewId="0">
      <selection activeCell="E16" sqref="E16"/>
    </sheetView>
  </sheetViews>
  <sheetFormatPr defaultRowHeight="14.4" x14ac:dyDescent="0.3"/>
  <cols>
    <col min="1" max="1" width="23.109375" customWidth="1"/>
    <col min="2" max="2" width="25" customWidth="1"/>
    <col min="3" max="3" width="20" customWidth="1"/>
    <col min="4" max="4" width="19.88671875" customWidth="1"/>
    <col min="5" max="5" width="22.77734375" customWidth="1"/>
    <col min="6" max="6" width="15" customWidth="1"/>
    <col min="7" max="7" width="12" customWidth="1"/>
    <col min="8" max="8" width="15" customWidth="1"/>
    <col min="9" max="9" width="12" customWidth="1"/>
    <col min="10" max="10" width="15" customWidth="1"/>
    <col min="11" max="11" width="20" customWidth="1"/>
  </cols>
  <sheetData>
    <row r="1" spans="1:11" ht="25.05" customHeight="1" x14ac:dyDescent="0.3">
      <c r="A1" s="34" t="s">
        <v>0</v>
      </c>
      <c r="B1" s="34"/>
      <c r="C1" s="34"/>
      <c r="D1" s="34"/>
      <c r="E1" s="35"/>
      <c r="F1" s="35"/>
      <c r="G1" s="35"/>
      <c r="H1" s="35"/>
      <c r="I1" s="35"/>
      <c r="J1" s="35"/>
      <c r="K1" s="35"/>
    </row>
    <row r="2" spans="1:11" x14ac:dyDescent="0.3">
      <c r="A2" s="1" t="s">
        <v>1</v>
      </c>
      <c r="B2" t="s">
        <v>2</v>
      </c>
      <c r="D2" s="1" t="s">
        <v>3</v>
      </c>
      <c r="E2" s="2">
        <v>45963.590765453257</v>
      </c>
    </row>
    <row r="4" spans="1:11" ht="30" customHeight="1" x14ac:dyDescent="0.3">
      <c r="A4" s="3" t="s">
        <v>4</v>
      </c>
      <c r="B4" s="3" t="s">
        <v>5</v>
      </c>
      <c r="C4" s="3" t="s">
        <v>6</v>
      </c>
      <c r="D4" s="3" t="s">
        <v>7</v>
      </c>
      <c r="E4" s="3" t="s">
        <v>8</v>
      </c>
      <c r="F4" s="3" t="s">
        <v>9</v>
      </c>
      <c r="G4" s="3" t="s">
        <v>10</v>
      </c>
      <c r="H4" s="3" t="s">
        <v>11</v>
      </c>
      <c r="I4" s="3" t="s">
        <v>12</v>
      </c>
      <c r="J4" s="3" t="s">
        <v>13</v>
      </c>
      <c r="K4" s="3" t="s">
        <v>14</v>
      </c>
    </row>
    <row r="5" spans="1:11" x14ac:dyDescent="0.3">
      <c r="A5" s="4">
        <v>1</v>
      </c>
      <c r="B5" s="5" t="s">
        <v>15</v>
      </c>
      <c r="C5" s="5" t="s">
        <v>16</v>
      </c>
      <c r="D5" s="4" t="s">
        <v>17</v>
      </c>
      <c r="E5" s="6">
        <v>45580</v>
      </c>
      <c r="F5" s="7">
        <v>5500</v>
      </c>
      <c r="G5" s="7">
        <v>0</v>
      </c>
      <c r="H5" s="7">
        <f t="shared" ref="H5:H14" si="0">F5-G5</f>
        <v>5500</v>
      </c>
      <c r="I5" s="6">
        <v>45611</v>
      </c>
      <c r="J5" s="8" t="s">
        <v>18</v>
      </c>
      <c r="K5" s="5" t="s">
        <v>19</v>
      </c>
    </row>
    <row r="6" spans="1:11" x14ac:dyDescent="0.3">
      <c r="A6" s="4">
        <v>2</v>
      </c>
      <c r="B6" s="5" t="s">
        <v>20</v>
      </c>
      <c r="C6" s="5"/>
      <c r="D6" s="4" t="s">
        <v>22</v>
      </c>
      <c r="E6" s="6">
        <v>45585</v>
      </c>
      <c r="F6" s="7">
        <v>12000</v>
      </c>
      <c r="G6" s="7">
        <v>600</v>
      </c>
      <c r="H6" s="7">
        <f t="shared" si="0"/>
        <v>11400</v>
      </c>
      <c r="I6" s="6">
        <v>45616</v>
      </c>
      <c r="J6" s="8" t="s">
        <v>18</v>
      </c>
      <c r="K6" s="5" t="s">
        <v>23</v>
      </c>
    </row>
    <row r="7" spans="1:11" x14ac:dyDescent="0.3">
      <c r="A7" s="4">
        <v>3</v>
      </c>
      <c r="B7" s="5" t="s">
        <v>24</v>
      </c>
      <c r="C7" s="5"/>
      <c r="D7" s="4" t="s">
        <v>26</v>
      </c>
      <c r="E7" s="6">
        <v>45545</v>
      </c>
      <c r="F7" s="7">
        <v>8750</v>
      </c>
      <c r="G7" s="7">
        <v>0</v>
      </c>
      <c r="H7" s="7">
        <f t="shared" si="0"/>
        <v>8750</v>
      </c>
      <c r="I7" s="6">
        <v>45575</v>
      </c>
      <c r="J7" s="9" t="s">
        <v>27</v>
      </c>
      <c r="K7" s="5" t="s">
        <v>28</v>
      </c>
    </row>
    <row r="8" spans="1:11" x14ac:dyDescent="0.3">
      <c r="A8" s="4">
        <v>4</v>
      </c>
      <c r="B8" s="5" t="s">
        <v>29</v>
      </c>
      <c r="C8" s="5"/>
      <c r="D8" s="4" t="s">
        <v>31</v>
      </c>
      <c r="E8" s="6">
        <v>45570</v>
      </c>
      <c r="F8" s="7">
        <v>3200</v>
      </c>
      <c r="G8" s="7">
        <v>160</v>
      </c>
      <c r="H8" s="7">
        <f t="shared" si="0"/>
        <v>3040</v>
      </c>
      <c r="I8" s="6">
        <v>45601</v>
      </c>
      <c r="J8" s="8" t="s">
        <v>18</v>
      </c>
      <c r="K8" s="5" t="s">
        <v>32</v>
      </c>
    </row>
    <row r="9" spans="1:11" x14ac:dyDescent="0.3">
      <c r="A9" s="4">
        <v>5</v>
      </c>
      <c r="B9" s="5" t="s">
        <v>33</v>
      </c>
      <c r="C9" s="5"/>
      <c r="D9" s="4" t="s">
        <v>35</v>
      </c>
      <c r="E9" s="6">
        <v>45560</v>
      </c>
      <c r="F9" s="7">
        <v>1500</v>
      </c>
      <c r="G9" s="7">
        <v>0</v>
      </c>
      <c r="H9" s="7">
        <f t="shared" si="0"/>
        <v>1500</v>
      </c>
      <c r="I9" s="6">
        <v>45590</v>
      </c>
      <c r="J9" s="10" t="s">
        <v>36</v>
      </c>
      <c r="K9" s="5" t="s">
        <v>37</v>
      </c>
    </row>
    <row r="10" spans="1:11" x14ac:dyDescent="0.3">
      <c r="A10" s="4">
        <v>6</v>
      </c>
      <c r="B10" s="5" t="s">
        <v>38</v>
      </c>
      <c r="C10" s="5"/>
      <c r="D10" s="4" t="s">
        <v>39</v>
      </c>
      <c r="E10" s="6">
        <v>45593</v>
      </c>
      <c r="F10" s="7">
        <v>2800</v>
      </c>
      <c r="G10" s="7">
        <v>0</v>
      </c>
      <c r="H10" s="7">
        <f t="shared" si="0"/>
        <v>2800</v>
      </c>
      <c r="I10" s="6">
        <v>45624</v>
      </c>
      <c r="J10" s="8" t="s">
        <v>18</v>
      </c>
      <c r="K10" s="5" t="s">
        <v>40</v>
      </c>
    </row>
    <row r="11" spans="1:11" x14ac:dyDescent="0.3">
      <c r="A11" s="4">
        <v>7</v>
      </c>
      <c r="B11" s="5" t="s">
        <v>41</v>
      </c>
      <c r="C11" s="5"/>
      <c r="D11" s="4" t="s">
        <v>42</v>
      </c>
      <c r="E11" s="6">
        <v>45566</v>
      </c>
      <c r="F11" s="7">
        <v>15000</v>
      </c>
      <c r="G11" s="7">
        <v>750</v>
      </c>
      <c r="H11" s="7">
        <f t="shared" si="0"/>
        <v>14250</v>
      </c>
      <c r="I11" s="6">
        <v>45597</v>
      </c>
      <c r="J11" s="8" t="s">
        <v>18</v>
      </c>
      <c r="K11" s="5" t="s">
        <v>43</v>
      </c>
    </row>
    <row r="12" spans="1:11" x14ac:dyDescent="0.3">
      <c r="A12" s="4">
        <v>8</v>
      </c>
      <c r="B12" s="5" t="s">
        <v>44</v>
      </c>
      <c r="C12" s="5"/>
      <c r="D12" s="4" t="s">
        <v>45</v>
      </c>
      <c r="E12" s="6">
        <v>45550</v>
      </c>
      <c r="F12" s="7">
        <v>6500</v>
      </c>
      <c r="G12" s="7">
        <v>0</v>
      </c>
      <c r="H12" s="7">
        <f t="shared" si="0"/>
        <v>6500</v>
      </c>
      <c r="I12" s="6">
        <v>45580</v>
      </c>
      <c r="J12" s="9" t="s">
        <v>27</v>
      </c>
      <c r="K12" s="5" t="s">
        <v>46</v>
      </c>
    </row>
    <row r="13" spans="1:11" x14ac:dyDescent="0.3">
      <c r="A13" s="4">
        <v>9</v>
      </c>
      <c r="B13" s="5" t="s">
        <v>47</v>
      </c>
      <c r="C13" s="5"/>
      <c r="D13" s="4" t="s">
        <v>48</v>
      </c>
      <c r="E13" s="6">
        <v>45575</v>
      </c>
      <c r="F13" s="7">
        <v>890</v>
      </c>
      <c r="G13" s="7">
        <v>0</v>
      </c>
      <c r="H13" s="7">
        <f t="shared" si="0"/>
        <v>890</v>
      </c>
      <c r="I13" s="6">
        <v>45606</v>
      </c>
      <c r="J13" s="8" t="s">
        <v>18</v>
      </c>
      <c r="K13" s="5" t="s">
        <v>49</v>
      </c>
    </row>
    <row r="14" spans="1:11" x14ac:dyDescent="0.3">
      <c r="A14" s="4">
        <v>10</v>
      </c>
      <c r="B14" s="5" t="s">
        <v>50</v>
      </c>
      <c r="C14" s="5"/>
      <c r="D14" s="4" t="s">
        <v>51</v>
      </c>
      <c r="E14" s="6">
        <v>45587</v>
      </c>
      <c r="F14" s="7">
        <v>2500</v>
      </c>
      <c r="G14" s="7">
        <v>0</v>
      </c>
      <c r="H14" s="7">
        <f t="shared" si="0"/>
        <v>2500</v>
      </c>
      <c r="I14" s="6">
        <v>45618</v>
      </c>
      <c r="J14" s="8" t="s">
        <v>18</v>
      </c>
      <c r="K14" s="5" t="s">
        <v>52</v>
      </c>
    </row>
    <row r="15" spans="1:11" x14ac:dyDescent="0.3">
      <c r="A15" s="18" t="s">
        <v>53</v>
      </c>
      <c r="B15" s="19"/>
      <c r="C15" s="19"/>
      <c r="D15" s="19"/>
      <c r="E15" s="19"/>
      <c r="F15" s="11">
        <f>SUM(F5:F14)</f>
        <v>58640</v>
      </c>
      <c r="G15" s="11">
        <f>SUM(G5:G14)</f>
        <v>1510</v>
      </c>
      <c r="H15" s="11">
        <f>SUM(H5:H14)</f>
        <v>57130</v>
      </c>
    </row>
    <row r="17" spans="1:4" ht="15.6" x14ac:dyDescent="0.3">
      <c r="A17" s="23" t="s">
        <v>54</v>
      </c>
      <c r="B17" s="24"/>
      <c r="C17" s="24"/>
      <c r="D17" s="24"/>
    </row>
    <row r="18" spans="1:4" x14ac:dyDescent="0.3">
      <c r="A18" s="25" t="s">
        <v>55</v>
      </c>
      <c r="B18" s="26">
        <f>SUMIF(J5:J14,"Pago",H5:H14)</f>
        <v>15250</v>
      </c>
      <c r="C18" s="27"/>
      <c r="D18" s="27"/>
    </row>
    <row r="19" spans="1:4" x14ac:dyDescent="0.3">
      <c r="A19" s="25" t="s">
        <v>56</v>
      </c>
      <c r="B19" s="28">
        <f>SUMIF(J5:J14,"Pendente",H5:H14)</f>
        <v>40380</v>
      </c>
      <c r="C19" s="27"/>
      <c r="D19" s="27"/>
    </row>
    <row r="20" spans="1:4" x14ac:dyDescent="0.3">
      <c r="A20" s="25" t="s">
        <v>57</v>
      </c>
      <c r="B20" s="29">
        <f>SUMIF(J5:J14,"Vencido",H5:H14)</f>
        <v>1500</v>
      </c>
      <c r="C20" s="27"/>
      <c r="D20" s="27"/>
    </row>
    <row r="21" spans="1:4" ht="30.6" customHeight="1" x14ac:dyDescent="0.3">
      <c r="A21" s="30" t="s">
        <v>58</v>
      </c>
      <c r="B21" s="31">
        <f>COUNTA(B5:B14)</f>
        <v>10</v>
      </c>
      <c r="C21" s="27"/>
      <c r="D21" s="27"/>
    </row>
    <row r="22" spans="1:4" x14ac:dyDescent="0.3">
      <c r="D22" s="32" t="s">
        <v>186</v>
      </c>
    </row>
  </sheetData>
  <mergeCells count="3">
    <mergeCell ref="A15:E15"/>
    <mergeCell ref="A17:D17"/>
    <mergeCell ref="A1:D1"/>
  </mergeCells>
  <hyperlinks>
    <hyperlink ref="D22" r:id="rId1" xr:uid="{554BD118-F95C-4B8D-ADDE-2A1FBFA90E88}"/>
  </hyperlink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8"/>
  <sheetViews>
    <sheetView workbookViewId="0">
      <selection activeCell="C19" sqref="C19"/>
    </sheetView>
  </sheetViews>
  <sheetFormatPr defaultRowHeight="14.4" x14ac:dyDescent="0.3"/>
  <cols>
    <col min="1" max="1" width="30" customWidth="1"/>
    <col min="2" max="2" width="20" customWidth="1"/>
    <col min="3" max="3" width="25" customWidth="1"/>
    <col min="4" max="4" width="15" customWidth="1"/>
    <col min="5" max="5" width="30" customWidth="1"/>
    <col min="6" max="6" width="20" customWidth="1"/>
    <col min="7" max="7" width="15" customWidth="1"/>
    <col min="8" max="8" width="18.21875" customWidth="1"/>
  </cols>
  <sheetData>
    <row r="1" spans="1:8" ht="25.05" customHeight="1" x14ac:dyDescent="0.3">
      <c r="A1" s="20" t="s">
        <v>59</v>
      </c>
      <c r="B1" s="19"/>
      <c r="C1" s="19"/>
      <c r="D1" s="19"/>
      <c r="E1" s="19"/>
      <c r="F1" s="19"/>
      <c r="G1" s="19"/>
      <c r="H1" s="19"/>
    </row>
    <row r="2" spans="1:8" x14ac:dyDescent="0.3">
      <c r="H2" s="33" t="s">
        <v>186</v>
      </c>
    </row>
    <row r="3" spans="1:8" x14ac:dyDescent="0.3">
      <c r="A3" s="3" t="s">
        <v>60</v>
      </c>
      <c r="B3" s="3" t="s">
        <v>6</v>
      </c>
      <c r="C3" s="3" t="s">
        <v>61</v>
      </c>
      <c r="D3" s="3" t="s">
        <v>62</v>
      </c>
      <c r="E3" s="3" t="s">
        <v>63</v>
      </c>
      <c r="F3" s="3" t="s">
        <v>64</v>
      </c>
      <c r="G3" s="3" t="s">
        <v>65</v>
      </c>
      <c r="H3" s="3" t="s">
        <v>66</v>
      </c>
    </row>
    <row r="4" spans="1:8" x14ac:dyDescent="0.3">
      <c r="A4" s="5" t="s">
        <v>15</v>
      </c>
      <c r="B4" s="5" t="s">
        <v>16</v>
      </c>
      <c r="C4" s="5" t="s">
        <v>67</v>
      </c>
      <c r="D4" s="5" t="s">
        <v>68</v>
      </c>
      <c r="E4" s="5" t="s">
        <v>69</v>
      </c>
      <c r="F4" s="5" t="s">
        <v>70</v>
      </c>
      <c r="G4" s="5" t="s">
        <v>71</v>
      </c>
      <c r="H4" s="5" t="s">
        <v>72</v>
      </c>
    </row>
    <row r="5" spans="1:8" x14ac:dyDescent="0.3">
      <c r="A5" s="5" t="s">
        <v>20</v>
      </c>
      <c r="B5" s="5" t="s">
        <v>21</v>
      </c>
      <c r="C5" s="5" t="s">
        <v>73</v>
      </c>
      <c r="D5" s="5" t="s">
        <v>74</v>
      </c>
      <c r="E5" s="5" t="s">
        <v>75</v>
      </c>
      <c r="F5" s="5" t="s">
        <v>76</v>
      </c>
      <c r="G5" s="5" t="s">
        <v>77</v>
      </c>
      <c r="H5" s="5" t="s">
        <v>78</v>
      </c>
    </row>
    <row r="6" spans="1:8" x14ac:dyDescent="0.3">
      <c r="A6" s="5" t="s">
        <v>24</v>
      </c>
      <c r="B6" s="5" t="s">
        <v>25</v>
      </c>
      <c r="C6" s="5" t="s">
        <v>79</v>
      </c>
      <c r="D6" s="5" t="s">
        <v>80</v>
      </c>
      <c r="E6" s="5" t="s">
        <v>81</v>
      </c>
      <c r="F6" s="5" t="s">
        <v>82</v>
      </c>
      <c r="G6" s="5" t="s">
        <v>83</v>
      </c>
      <c r="H6" s="5" t="s">
        <v>84</v>
      </c>
    </row>
    <row r="7" spans="1:8" x14ac:dyDescent="0.3">
      <c r="A7" s="5" t="s">
        <v>29</v>
      </c>
      <c r="B7" s="5" t="s">
        <v>30</v>
      </c>
      <c r="C7" s="5" t="s">
        <v>85</v>
      </c>
      <c r="D7" s="5" t="s">
        <v>86</v>
      </c>
      <c r="E7" s="5" t="s">
        <v>87</v>
      </c>
      <c r="F7" s="5" t="s">
        <v>88</v>
      </c>
      <c r="G7" s="5" t="s">
        <v>89</v>
      </c>
      <c r="H7" s="5" t="s">
        <v>90</v>
      </c>
    </row>
    <row r="8" spans="1:8" x14ac:dyDescent="0.3">
      <c r="A8" s="5" t="s">
        <v>33</v>
      </c>
      <c r="B8" s="5" t="s">
        <v>34</v>
      </c>
      <c r="C8" s="5" t="s">
        <v>91</v>
      </c>
      <c r="D8" s="5" t="s">
        <v>92</v>
      </c>
      <c r="E8" s="5" t="s">
        <v>93</v>
      </c>
      <c r="F8" s="5" t="s">
        <v>94</v>
      </c>
      <c r="G8" s="5" t="s">
        <v>95</v>
      </c>
      <c r="H8" s="5" t="s">
        <v>96</v>
      </c>
    </row>
  </sheetData>
  <mergeCells count="1">
    <mergeCell ref="A1:H1"/>
  </mergeCells>
  <hyperlinks>
    <hyperlink ref="H2" r:id="rId1" xr:uid="{B92A5D1C-C658-454A-BD73-F85C698A7CC2}"/>
  </hyperlink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2"/>
  <sheetViews>
    <sheetView workbookViewId="0">
      <selection activeCell="F11" sqref="F11"/>
    </sheetView>
  </sheetViews>
  <sheetFormatPr defaultRowHeight="14.4" x14ac:dyDescent="0.3"/>
  <cols>
    <col min="1" max="1" width="15" customWidth="1"/>
    <col min="2" max="2" width="25" customWidth="1"/>
    <col min="3" max="3" width="15" customWidth="1"/>
    <col min="4" max="4" width="18" customWidth="1"/>
    <col min="5" max="5" width="15" customWidth="1"/>
    <col min="6" max="6" width="30" customWidth="1"/>
  </cols>
  <sheetData>
    <row r="1" spans="1:6" ht="25.05" customHeight="1" x14ac:dyDescent="0.3">
      <c r="A1" s="20" t="s">
        <v>97</v>
      </c>
      <c r="B1" s="19"/>
      <c r="C1" s="19"/>
      <c r="D1" s="19"/>
      <c r="E1" s="19"/>
      <c r="F1" s="19"/>
    </row>
    <row r="2" spans="1:6" x14ac:dyDescent="0.3">
      <c r="A2" s="1" t="s">
        <v>98</v>
      </c>
      <c r="B2" t="s">
        <v>99</v>
      </c>
    </row>
    <row r="4" spans="1:6" ht="28.8" x14ac:dyDescent="0.3">
      <c r="A4" s="3" t="s">
        <v>100</v>
      </c>
      <c r="B4" s="3" t="s">
        <v>5</v>
      </c>
      <c r="C4" s="3" t="s">
        <v>7</v>
      </c>
      <c r="D4" s="3" t="s">
        <v>11</v>
      </c>
      <c r="E4" s="3" t="s">
        <v>13</v>
      </c>
      <c r="F4" s="3" t="s">
        <v>101</v>
      </c>
    </row>
    <row r="5" spans="1:6" x14ac:dyDescent="0.3">
      <c r="A5" s="6">
        <v>45597</v>
      </c>
      <c r="B5" s="5" t="s">
        <v>41</v>
      </c>
      <c r="C5" s="5" t="s">
        <v>42</v>
      </c>
      <c r="D5" s="7">
        <v>14250</v>
      </c>
      <c r="E5" s="8" t="s">
        <v>18</v>
      </c>
      <c r="F5" s="5" t="s">
        <v>102</v>
      </c>
    </row>
    <row r="6" spans="1:6" x14ac:dyDescent="0.3">
      <c r="A6" s="6">
        <v>45601</v>
      </c>
      <c r="B6" s="5" t="s">
        <v>29</v>
      </c>
      <c r="C6" s="5" t="s">
        <v>31</v>
      </c>
      <c r="D6" s="7">
        <v>3040</v>
      </c>
      <c r="E6" s="8" t="s">
        <v>18</v>
      </c>
      <c r="F6" s="5" t="s">
        <v>103</v>
      </c>
    </row>
    <row r="7" spans="1:6" x14ac:dyDescent="0.3">
      <c r="A7" s="6">
        <v>45606</v>
      </c>
      <c r="B7" s="5" t="s">
        <v>47</v>
      </c>
      <c r="C7" s="5" t="s">
        <v>48</v>
      </c>
      <c r="D7" s="7">
        <v>890</v>
      </c>
      <c r="E7" s="8" t="s">
        <v>18</v>
      </c>
      <c r="F7" s="5" t="s">
        <v>104</v>
      </c>
    </row>
    <row r="8" spans="1:6" x14ac:dyDescent="0.3">
      <c r="A8" s="6">
        <v>45611</v>
      </c>
      <c r="B8" s="5" t="s">
        <v>15</v>
      </c>
      <c r="C8" s="5" t="s">
        <v>17</v>
      </c>
      <c r="D8" s="7">
        <v>5500</v>
      </c>
      <c r="E8" s="8" t="s">
        <v>18</v>
      </c>
      <c r="F8" s="5" t="s">
        <v>105</v>
      </c>
    </row>
    <row r="9" spans="1:6" x14ac:dyDescent="0.3">
      <c r="A9" s="6">
        <v>45616</v>
      </c>
      <c r="B9" s="5" t="s">
        <v>20</v>
      </c>
      <c r="C9" s="5" t="s">
        <v>22</v>
      </c>
      <c r="D9" s="7">
        <v>11400</v>
      </c>
      <c r="E9" s="8" t="s">
        <v>18</v>
      </c>
      <c r="F9" s="5" t="s">
        <v>106</v>
      </c>
    </row>
    <row r="10" spans="1:6" x14ac:dyDescent="0.3">
      <c r="A10" s="6">
        <v>45618</v>
      </c>
      <c r="B10" s="5" t="s">
        <v>50</v>
      </c>
      <c r="C10" s="5" t="s">
        <v>51</v>
      </c>
      <c r="D10" s="7">
        <v>2500</v>
      </c>
      <c r="E10" s="8" t="s">
        <v>18</v>
      </c>
      <c r="F10" s="5" t="s">
        <v>107</v>
      </c>
    </row>
    <row r="11" spans="1:6" x14ac:dyDescent="0.3">
      <c r="A11" s="6">
        <v>45624</v>
      </c>
      <c r="B11" s="5" t="s">
        <v>38</v>
      </c>
      <c r="C11" s="5" t="s">
        <v>39</v>
      </c>
      <c r="D11" s="7">
        <v>2800</v>
      </c>
      <c r="E11" s="8" t="s">
        <v>18</v>
      </c>
      <c r="F11" s="5" t="s">
        <v>108</v>
      </c>
    </row>
    <row r="12" spans="1:6" x14ac:dyDescent="0.3">
      <c r="A12" s="22" t="s">
        <v>109</v>
      </c>
      <c r="B12" s="19"/>
      <c r="C12" s="19"/>
      <c r="D12" s="12">
        <f>SUM(D5:D11)</f>
        <v>40380</v>
      </c>
    </row>
  </sheetData>
  <mergeCells count="2">
    <mergeCell ref="A12:C12"/>
    <mergeCell ref="A1:F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19"/>
  <sheetViews>
    <sheetView workbookViewId="0">
      <selection activeCell="C6" sqref="C6"/>
    </sheetView>
  </sheetViews>
  <sheetFormatPr defaultRowHeight="14.4" x14ac:dyDescent="0.3"/>
  <cols>
    <col min="1" max="1" width="20" customWidth="1"/>
    <col min="2" max="5" width="18" customWidth="1"/>
  </cols>
  <sheetData>
    <row r="1" spans="1:5" ht="25.05" customHeight="1" x14ac:dyDescent="0.3">
      <c r="A1" s="20" t="s">
        <v>110</v>
      </c>
      <c r="B1" s="19"/>
      <c r="C1" s="19"/>
      <c r="D1" s="19"/>
      <c r="E1" s="19"/>
    </row>
    <row r="2" spans="1:5" x14ac:dyDescent="0.3">
      <c r="A2" s="1" t="s">
        <v>111</v>
      </c>
      <c r="B2" t="s">
        <v>112</v>
      </c>
    </row>
    <row r="4" spans="1:5" ht="15.6" x14ac:dyDescent="0.3">
      <c r="A4" s="21" t="s">
        <v>113</v>
      </c>
      <c r="B4" s="19"/>
      <c r="C4" s="19"/>
      <c r="D4" s="19"/>
      <c r="E4" s="19"/>
    </row>
    <row r="5" spans="1:5" x14ac:dyDescent="0.3">
      <c r="A5" s="13" t="s">
        <v>114</v>
      </c>
      <c r="B5" s="13" t="s">
        <v>115</v>
      </c>
      <c r="C5" s="13" t="s">
        <v>116</v>
      </c>
      <c r="D5" s="13" t="s">
        <v>117</v>
      </c>
      <c r="E5" s="13" t="s">
        <v>118</v>
      </c>
    </row>
    <row r="6" spans="1:5" x14ac:dyDescent="0.3">
      <c r="A6" s="14" t="s">
        <v>119</v>
      </c>
      <c r="B6" s="4">
        <v>10</v>
      </c>
      <c r="C6" s="7">
        <v>59640</v>
      </c>
      <c r="D6" s="7">
        <v>5964</v>
      </c>
      <c r="E6" s="4" t="s">
        <v>120</v>
      </c>
    </row>
    <row r="7" spans="1:5" x14ac:dyDescent="0.3">
      <c r="A7" s="14" t="s">
        <v>121</v>
      </c>
      <c r="B7" s="4">
        <v>2</v>
      </c>
      <c r="C7" s="7">
        <v>15250</v>
      </c>
      <c r="D7" s="7">
        <v>7625</v>
      </c>
      <c r="E7" s="4" t="s">
        <v>122</v>
      </c>
    </row>
    <row r="8" spans="1:5" x14ac:dyDescent="0.3">
      <c r="A8" s="14" t="s">
        <v>123</v>
      </c>
      <c r="B8" s="4">
        <v>7</v>
      </c>
      <c r="C8" s="7">
        <v>43140</v>
      </c>
      <c r="D8" s="7">
        <v>6162.86</v>
      </c>
      <c r="E8" s="4" t="s">
        <v>124</v>
      </c>
    </row>
    <row r="9" spans="1:5" x14ac:dyDescent="0.3">
      <c r="A9" s="14" t="s">
        <v>125</v>
      </c>
      <c r="B9" s="4">
        <v>1</v>
      </c>
      <c r="C9" s="7">
        <v>1250</v>
      </c>
      <c r="D9" s="7">
        <v>1250</v>
      </c>
      <c r="E9" s="4" t="s">
        <v>126</v>
      </c>
    </row>
    <row r="12" spans="1:5" ht="15.6" x14ac:dyDescent="0.3">
      <c r="A12" s="21" t="s">
        <v>127</v>
      </c>
      <c r="B12" s="19"/>
      <c r="C12" s="19"/>
      <c r="D12" s="19"/>
      <c r="E12" s="19"/>
    </row>
    <row r="13" spans="1:5" x14ac:dyDescent="0.3">
      <c r="A13" s="13" t="s">
        <v>114</v>
      </c>
      <c r="B13" s="13" t="s">
        <v>128</v>
      </c>
      <c r="C13" s="13" t="s">
        <v>118</v>
      </c>
    </row>
    <row r="14" spans="1:5" x14ac:dyDescent="0.3">
      <c r="A14" s="5" t="s">
        <v>129</v>
      </c>
      <c r="B14" s="7">
        <v>22000</v>
      </c>
      <c r="C14" s="4" t="s">
        <v>130</v>
      </c>
    </row>
    <row r="15" spans="1:5" x14ac:dyDescent="0.3">
      <c r="A15" s="5" t="s">
        <v>131</v>
      </c>
      <c r="B15" s="7">
        <v>14250</v>
      </c>
      <c r="C15" s="4" t="s">
        <v>132</v>
      </c>
    </row>
    <row r="16" spans="1:5" x14ac:dyDescent="0.3">
      <c r="A16" s="5" t="s">
        <v>133</v>
      </c>
      <c r="B16" s="7">
        <v>8750</v>
      </c>
      <c r="C16" s="4" t="s">
        <v>134</v>
      </c>
    </row>
    <row r="17" spans="1:3" x14ac:dyDescent="0.3">
      <c r="A17" s="5" t="s">
        <v>135</v>
      </c>
      <c r="B17" s="7">
        <v>5500</v>
      </c>
      <c r="C17" s="4" t="s">
        <v>136</v>
      </c>
    </row>
    <row r="18" spans="1:3" x14ac:dyDescent="0.3">
      <c r="A18" s="5" t="s">
        <v>137</v>
      </c>
      <c r="B18" s="7">
        <v>2800</v>
      </c>
      <c r="C18" s="4" t="s">
        <v>138</v>
      </c>
    </row>
    <row r="19" spans="1:3" x14ac:dyDescent="0.3">
      <c r="A19" s="5" t="s">
        <v>139</v>
      </c>
      <c r="B19" s="7">
        <v>6340</v>
      </c>
      <c r="C19" s="4" t="s">
        <v>140</v>
      </c>
    </row>
  </sheetData>
  <mergeCells count="3">
    <mergeCell ref="A1:E1"/>
    <mergeCell ref="A4:E4"/>
    <mergeCell ref="A12:E12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52"/>
  <sheetViews>
    <sheetView workbookViewId="0">
      <selection activeCell="G10" sqref="G10"/>
    </sheetView>
  </sheetViews>
  <sheetFormatPr defaultRowHeight="14.4" x14ac:dyDescent="0.3"/>
  <cols>
    <col min="1" max="1" width="71.77734375" bestFit="1" customWidth="1"/>
    <col min="3" max="3" width="77" customWidth="1"/>
  </cols>
  <sheetData>
    <row r="1" spans="1:3" ht="18" x14ac:dyDescent="0.3">
      <c r="A1" s="15" t="s">
        <v>141</v>
      </c>
      <c r="C1" s="36"/>
    </row>
    <row r="2" spans="1:3" ht="26.4" customHeight="1" x14ac:dyDescent="0.3">
      <c r="A2" s="16"/>
      <c r="C2" s="37" t="s">
        <v>187</v>
      </c>
    </row>
    <row r="3" spans="1:3" ht="36" x14ac:dyDescent="0.3">
      <c r="A3" s="17" t="s">
        <v>142</v>
      </c>
      <c r="C3" s="38" t="s">
        <v>188</v>
      </c>
    </row>
    <row r="4" spans="1:3" ht="30.6" customHeight="1" x14ac:dyDescent="0.3">
      <c r="A4" s="16" t="s">
        <v>143</v>
      </c>
      <c r="C4" s="39" t="s">
        <v>189</v>
      </c>
    </row>
    <row r="5" spans="1:3" x14ac:dyDescent="0.3">
      <c r="A5" s="16" t="s">
        <v>144</v>
      </c>
      <c r="C5" s="36"/>
    </row>
    <row r="6" spans="1:3" x14ac:dyDescent="0.3">
      <c r="A6" s="16" t="s">
        <v>145</v>
      </c>
      <c r="C6" s="40" t="s">
        <v>190</v>
      </c>
    </row>
    <row r="7" spans="1:3" x14ac:dyDescent="0.3">
      <c r="A7" s="16" t="s">
        <v>146</v>
      </c>
      <c r="C7" s="40" t="s">
        <v>191</v>
      </c>
    </row>
    <row r="8" spans="1:3" x14ac:dyDescent="0.3">
      <c r="A8" s="16" t="s">
        <v>147</v>
      </c>
      <c r="C8" s="40"/>
    </row>
    <row r="9" spans="1:3" ht="24" customHeight="1" x14ac:dyDescent="0.3">
      <c r="A9" s="16" t="s">
        <v>148</v>
      </c>
      <c r="C9" s="41" t="s">
        <v>192</v>
      </c>
    </row>
    <row r="10" spans="1:3" x14ac:dyDescent="0.3">
      <c r="A10" s="16" t="s">
        <v>149</v>
      </c>
    </row>
    <row r="11" spans="1:3" x14ac:dyDescent="0.3">
      <c r="A11" s="16" t="s">
        <v>150</v>
      </c>
    </row>
    <row r="12" spans="1:3" ht="28.8" x14ac:dyDescent="0.3">
      <c r="A12" s="16" t="s">
        <v>151</v>
      </c>
      <c r="C12" s="42" t="s">
        <v>193</v>
      </c>
    </row>
    <row r="13" spans="1:3" x14ac:dyDescent="0.3">
      <c r="A13" s="16"/>
    </row>
    <row r="14" spans="1:3" x14ac:dyDescent="0.3">
      <c r="A14" s="17" t="s">
        <v>152</v>
      </c>
    </row>
    <row r="15" spans="1:3" x14ac:dyDescent="0.3">
      <c r="A15" s="16" t="s">
        <v>153</v>
      </c>
    </row>
    <row r="16" spans="1:3" x14ac:dyDescent="0.3">
      <c r="A16" s="16" t="s">
        <v>154</v>
      </c>
    </row>
    <row r="17" spans="1:1" x14ac:dyDescent="0.3">
      <c r="A17" s="16" t="s">
        <v>155</v>
      </c>
    </row>
    <row r="18" spans="1:1" x14ac:dyDescent="0.3">
      <c r="A18" s="16" t="s">
        <v>156</v>
      </c>
    </row>
    <row r="19" spans="1:1" x14ac:dyDescent="0.3">
      <c r="A19" s="16"/>
    </row>
    <row r="20" spans="1:1" x14ac:dyDescent="0.3">
      <c r="A20" s="17" t="s">
        <v>157</v>
      </c>
    </row>
    <row r="21" spans="1:1" x14ac:dyDescent="0.3">
      <c r="A21" s="16" t="s">
        <v>158</v>
      </c>
    </row>
    <row r="22" spans="1:1" x14ac:dyDescent="0.3">
      <c r="A22" s="16" t="s">
        <v>159</v>
      </c>
    </row>
    <row r="23" spans="1:1" x14ac:dyDescent="0.3">
      <c r="A23" s="16" t="s">
        <v>160</v>
      </c>
    </row>
    <row r="24" spans="1:1" x14ac:dyDescent="0.3">
      <c r="A24" s="16" t="s">
        <v>161</v>
      </c>
    </row>
    <row r="25" spans="1:1" x14ac:dyDescent="0.3">
      <c r="A25" s="16"/>
    </row>
    <row r="26" spans="1:1" x14ac:dyDescent="0.3">
      <c r="A26" s="17" t="s">
        <v>162</v>
      </c>
    </row>
    <row r="27" spans="1:1" x14ac:dyDescent="0.3">
      <c r="A27" s="16" t="s">
        <v>163</v>
      </c>
    </row>
    <row r="28" spans="1:1" x14ac:dyDescent="0.3">
      <c r="A28" s="16" t="s">
        <v>164</v>
      </c>
    </row>
    <row r="29" spans="1:1" x14ac:dyDescent="0.3">
      <c r="A29" s="16" t="s">
        <v>165</v>
      </c>
    </row>
    <row r="30" spans="1:1" x14ac:dyDescent="0.3">
      <c r="A30" s="16" t="s">
        <v>166</v>
      </c>
    </row>
    <row r="31" spans="1:1" x14ac:dyDescent="0.3">
      <c r="A31" s="16"/>
    </row>
    <row r="32" spans="1:1" x14ac:dyDescent="0.3">
      <c r="A32" s="17" t="s">
        <v>167</v>
      </c>
    </row>
    <row r="33" spans="1:1" x14ac:dyDescent="0.3">
      <c r="A33" s="16" t="s">
        <v>168</v>
      </c>
    </row>
    <row r="34" spans="1:1" x14ac:dyDescent="0.3">
      <c r="A34" s="16" t="s">
        <v>169</v>
      </c>
    </row>
    <row r="35" spans="1:1" x14ac:dyDescent="0.3">
      <c r="A35" s="16" t="s">
        <v>170</v>
      </c>
    </row>
    <row r="36" spans="1:1" x14ac:dyDescent="0.3">
      <c r="A36" s="16" t="s">
        <v>171</v>
      </c>
    </row>
    <row r="37" spans="1:1" x14ac:dyDescent="0.3">
      <c r="A37" s="16" t="s">
        <v>172</v>
      </c>
    </row>
    <row r="38" spans="1:1" x14ac:dyDescent="0.3">
      <c r="A38" s="16"/>
    </row>
    <row r="39" spans="1:1" x14ac:dyDescent="0.3">
      <c r="A39" s="17" t="s">
        <v>173</v>
      </c>
    </row>
    <row r="40" spans="1:1" x14ac:dyDescent="0.3">
      <c r="A40" s="16" t="s">
        <v>174</v>
      </c>
    </row>
    <row r="41" spans="1:1" x14ac:dyDescent="0.3">
      <c r="A41" s="16" t="s">
        <v>175</v>
      </c>
    </row>
    <row r="42" spans="1:1" x14ac:dyDescent="0.3">
      <c r="A42" s="16" t="s">
        <v>176</v>
      </c>
    </row>
    <row r="43" spans="1:1" x14ac:dyDescent="0.3">
      <c r="A43" s="16" t="s">
        <v>177</v>
      </c>
    </row>
    <row r="44" spans="1:1" x14ac:dyDescent="0.3">
      <c r="A44" s="16" t="s">
        <v>178</v>
      </c>
    </row>
    <row r="45" spans="1:1" x14ac:dyDescent="0.3">
      <c r="A45" s="16" t="s">
        <v>179</v>
      </c>
    </row>
    <row r="46" spans="1:1" x14ac:dyDescent="0.3">
      <c r="A46" s="16" t="s">
        <v>180</v>
      </c>
    </row>
    <row r="47" spans="1:1" x14ac:dyDescent="0.3">
      <c r="A47" s="16"/>
    </row>
    <row r="48" spans="1:1" x14ac:dyDescent="0.3">
      <c r="A48" s="17" t="s">
        <v>181</v>
      </c>
    </row>
    <row r="49" spans="1:1" x14ac:dyDescent="0.3">
      <c r="A49" s="16" t="s">
        <v>182</v>
      </c>
    </row>
    <row r="50" spans="1:1" x14ac:dyDescent="0.3">
      <c r="A50" s="16" t="s">
        <v>183</v>
      </c>
    </row>
    <row r="51" spans="1:1" x14ac:dyDescent="0.3">
      <c r="A51" s="16" t="s">
        <v>184</v>
      </c>
    </row>
    <row r="52" spans="1:1" x14ac:dyDescent="0.3">
      <c r="A52" s="16" t="s">
        <v>185</v>
      </c>
    </row>
  </sheetData>
  <hyperlinks>
    <hyperlink ref="C12" r:id="rId1" xr:uid="{50A6CDE7-C518-4C37-A07E-AE341F537A76}"/>
  </hyperlink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Controle de Pagamentos</vt:lpstr>
      <vt:lpstr>Cadastro Fornecedores</vt:lpstr>
      <vt:lpstr>Agenda Vencimentos</vt:lpstr>
      <vt:lpstr>Relatório Mensal</vt:lpstr>
      <vt:lpstr>Instruções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Edi Barboza</cp:lastModifiedBy>
  <dcterms:created xsi:type="dcterms:W3CDTF">2025-11-02T14:10:42Z</dcterms:created>
  <dcterms:modified xsi:type="dcterms:W3CDTF">2025-11-02T15:57:49Z</dcterms:modified>
</cp:coreProperties>
</file>