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di-b\OneDrive\Desktop\RECEITAS\"/>
    </mc:Choice>
  </mc:AlternateContent>
  <xr:revisionPtr revIDLastSave="0" documentId="13_ncr:1_{D177940A-01CE-44C0-9D89-A80CF460DB5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Configurações" sheetId="1" r:id="rId1"/>
    <sheet name="Frequência" sheetId="2" r:id="rId2"/>
    <sheet name="Resumo Analítico" sheetId="3" r:id="rId3"/>
    <sheet name="Validação" sheetId="4" r:id="rId4"/>
    <sheet name="Contribua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3" l="1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Q10" i="2"/>
  <c r="R10" i="2" s="1"/>
  <c r="D11" i="3" s="1"/>
  <c r="E11" i="3" s="1"/>
  <c r="Q9" i="2"/>
  <c r="C10" i="3" s="1"/>
  <c r="Q8" i="2"/>
  <c r="C9" i="3" s="1"/>
  <c r="Q7" i="2"/>
  <c r="R7" i="2" s="1"/>
  <c r="D8" i="3" s="1"/>
  <c r="E8" i="3" s="1"/>
  <c r="Q6" i="2"/>
  <c r="C7" i="3" s="1"/>
  <c r="Q5" i="2"/>
  <c r="R5" i="2" s="1"/>
  <c r="D6" i="3" s="1"/>
  <c r="E6" i="3" s="1"/>
  <c r="Q4" i="2"/>
  <c r="C5" i="3" s="1"/>
  <c r="Q3" i="2"/>
  <c r="R3" i="2" s="1"/>
  <c r="D4" i="3" s="1"/>
  <c r="E4" i="3" l="1"/>
  <c r="C4" i="3"/>
  <c r="R4" i="2"/>
  <c r="D5" i="3" s="1"/>
  <c r="E5" i="3" s="1"/>
  <c r="R8" i="2"/>
  <c r="D9" i="3" s="1"/>
  <c r="E9" i="3" s="1"/>
  <c r="C6" i="3"/>
  <c r="R9" i="2"/>
  <c r="D10" i="3" s="1"/>
  <c r="E10" i="3" s="1"/>
  <c r="C11" i="3"/>
  <c r="C8" i="3"/>
  <c r="R6" i="2"/>
  <c r="D7" i="3" s="1"/>
  <c r="E7" i="3" s="1"/>
  <c r="B17" i="3" l="1"/>
  <c r="B16" i="3"/>
  <c r="B15" i="3"/>
</calcChain>
</file>

<file path=xl/sharedStrings.xml><?xml version="1.0" encoding="utf-8"?>
<sst xmlns="http://schemas.openxmlformats.org/spreadsheetml/2006/main" count="167" uniqueCount="64">
  <si>
    <t>CONFIGURAÇÕES DA TURMA</t>
  </si>
  <si>
    <t>Turma:</t>
  </si>
  <si>
    <t>3º Ano A</t>
  </si>
  <si>
    <t>Período:</t>
  </si>
  <si>
    <t>2025/1</t>
  </si>
  <si>
    <t>Professor:</t>
  </si>
  <si>
    <t>Dr. João Silva</t>
  </si>
  <si>
    <t>Total de Aulas Previstas:</t>
  </si>
  <si>
    <t>Mínimo de Frequência (%):</t>
  </si>
  <si>
    <t>CONTROLE DE FREQUÊNCIA</t>
  </si>
  <si>
    <t>Nº</t>
  </si>
  <si>
    <t>Matrícula</t>
  </si>
  <si>
    <t>Aluno(a)</t>
  </si>
  <si>
    <t>Data Início</t>
  </si>
  <si>
    <t>03/03/25</t>
  </si>
  <si>
    <t>10/03/25</t>
  </si>
  <si>
    <t>17/03/25</t>
  </si>
  <si>
    <t>24/03/25</t>
  </si>
  <si>
    <t>31/03/25</t>
  </si>
  <si>
    <t>07/04/25</t>
  </si>
  <si>
    <t>14/04/25</t>
  </si>
  <si>
    <t>21/04/25</t>
  </si>
  <si>
    <t>28/04/25</t>
  </si>
  <si>
    <t>05/05/25</t>
  </si>
  <si>
    <t>12/05/25</t>
  </si>
  <si>
    <t>19/05/25</t>
  </si>
  <si>
    <t>Total</t>
  </si>
  <si>
    <t>Freq. %</t>
  </si>
  <si>
    <t>01/03/25</t>
  </si>
  <si>
    <t>P</t>
  </si>
  <si>
    <t>RESUMO DE FREQUÊNCIA</t>
  </si>
  <si>
    <t>Aluno</t>
  </si>
  <si>
    <t>Presentes</t>
  </si>
  <si>
    <t>Frequência %</t>
  </si>
  <si>
    <t>Situação</t>
  </si>
  <si>
    <t>ESTATÍSTICAS GERAIS</t>
  </si>
  <si>
    <t>Frequência Média da Turma:</t>
  </si>
  <si>
    <t>Alunos Aprovados:</t>
  </si>
  <si>
    <t>Alunos Reprovados:</t>
  </si>
  <si>
    <t>GUIA DE PREENCHIMENTO</t>
  </si>
  <si>
    <t>Instruções:</t>
  </si>
  <si>
    <t>1. Use 'P' para Presente ou deixe em branco para Ausente</t>
  </si>
  <si>
    <t>2. A coluna de Total e Frequência % são calculadas automaticamente</t>
  </si>
  <si>
    <t>3. O percentual de frequência é calculado em relação a 12 aulas</t>
  </si>
  <si>
    <t>4. A situação (Aprovado/Reprovado) é baseada no mínimo configurado</t>
  </si>
  <si>
    <t>5. Use a aba 'Resumo Analítico' para visão geral da turma</t>
  </si>
  <si>
    <t>f</t>
  </si>
  <si>
    <t>Clique Aqui e Veja Outras Planilhas</t>
  </si>
  <si>
    <t>Doação voluntária</t>
  </si>
  <si>
    <t>Se esta planilha foi útil para você e, é claro, se você desejar nos ajudar com qualquer quantia, por favor envie um pix</t>
  </si>
  <si>
    <r>
      <t xml:space="preserve">Chave PIX: </t>
    </r>
    <r>
      <rPr>
        <b/>
        <sz val="16"/>
        <color theme="1"/>
        <rFont val="Aptos Narrow"/>
        <family val="2"/>
      </rPr>
      <t>planilha@tudoexcel.com.br</t>
    </r>
  </si>
  <si>
    <t>Criamos várias planilhas grátis para que as pessoas usá-las e controlar suas atividades.</t>
  </si>
  <si>
    <t>O site Tudo Excel é para isso: ajudar, compartilhar, ensinar e gerar mais conhecimento!</t>
  </si>
  <si>
    <t>Obrigado por usar esta planilha!</t>
  </si>
  <si>
    <t>6. Modifique os dados da 'Configurações' conforme necessário. O restante você poderá acrescentar!</t>
  </si>
  <si>
    <t>tudoexcel.com.br</t>
  </si>
  <si>
    <t>Aluno 001</t>
  </si>
  <si>
    <t>Aluno 002</t>
  </si>
  <si>
    <t>Aluno 003</t>
  </si>
  <si>
    <t>Aluno 004</t>
  </si>
  <si>
    <t>Aluno 005</t>
  </si>
  <si>
    <t>Aluno 006</t>
  </si>
  <si>
    <t>Aluno 007</t>
  </si>
  <si>
    <t>Aluno 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</si>
</sst>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17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mbria"/>
      <family val="1"/>
    </font>
    <font>
      <b/>
      <sz val="11"/>
      <name val="Cambria"/>
      <family val="1"/>
    </font>
    <font>
      <b/>
      <sz val="11"/>
      <color rgb="FFFFFFFF"/>
      <name val="Cambria"/>
      <family val="1"/>
    </font>
    <font>
      <b/>
      <sz val="12"/>
      <color rgb="FFFFFFFF"/>
      <name val="Cambria"/>
      <family val="1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charset val="1"/>
    </font>
    <font>
      <b/>
      <u/>
      <sz val="18"/>
      <color theme="10"/>
      <name val="Calibri"/>
      <family val="2"/>
    </font>
    <font>
      <sz val="11"/>
      <color theme="1" tint="0.24994659260841701"/>
      <name val="Aptos Narrow"/>
      <family val="2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sz val="16"/>
      <color theme="1"/>
      <name val="Aptos Narrow"/>
      <family val="2"/>
    </font>
    <font>
      <b/>
      <sz val="16"/>
      <color theme="1"/>
      <name val="Aptos Narrow"/>
      <family val="2"/>
    </font>
    <font>
      <b/>
      <u/>
      <sz val="22"/>
      <color rgb="FF2100EA"/>
      <name val="Calibri"/>
      <family val="2"/>
      <scheme val="minor"/>
    </font>
    <font>
      <b/>
      <u/>
      <sz val="20"/>
      <color theme="10"/>
      <name val="Calibri"/>
      <family val="2"/>
    </font>
    <font>
      <sz val="8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E7E6E6"/>
        <bgColor rgb="FFC6EFCE"/>
      </patternFill>
    </fill>
    <fill>
      <patternFill patternType="solid">
        <fgColor rgb="FF4472C4"/>
        <bgColor rgb="FF666699"/>
      </patternFill>
    </fill>
    <fill>
      <patternFill patternType="solid">
        <fgColor rgb="FFC6EFCE"/>
        <bgColor rgb="FFCCFFFF"/>
      </patternFill>
    </fill>
    <fill>
      <patternFill patternType="solid">
        <fgColor rgb="FF70AD47"/>
        <bgColor rgb="FF339966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4" fillId="4" borderId="0" xfId="0" applyFont="1" applyFill="1" applyAlignment="1">
      <alignment horizontal="center" vertical="center"/>
    </xf>
    <xf numFmtId="0" fontId="5" fillId="6" borderId="0" xfId="0" applyFont="1" applyFill="1"/>
    <xf numFmtId="164" fontId="0" fillId="0" borderId="0" xfId="0" applyNumberFormat="1"/>
    <xf numFmtId="0" fontId="5" fillId="2" borderId="0" xfId="0" applyFont="1" applyFill="1"/>
    <xf numFmtId="0" fontId="0" fillId="0" borderId="0" xfId="0" applyAlignment="1">
      <alignment vertical="top" wrapText="1"/>
    </xf>
    <xf numFmtId="0" fontId="8" fillId="0" borderId="0" xfId="1" applyFont="1" applyAlignment="1">
      <alignment horizontal="center" vertical="center" wrapText="1"/>
    </xf>
    <xf numFmtId="0" fontId="9" fillId="0" borderId="0" xfId="2" applyFont="1"/>
    <xf numFmtId="0" fontId="10" fillId="7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2" fillId="8" borderId="0" xfId="2" applyFont="1" applyFill="1" applyAlignment="1">
      <alignment horizontal="left" vertical="center"/>
    </xf>
    <xf numFmtId="0" fontId="1" fillId="0" borderId="0" xfId="2" applyAlignment="1">
      <alignment vertical="center"/>
    </xf>
    <xf numFmtId="0" fontId="6" fillId="9" borderId="0" xfId="2" applyFont="1" applyFill="1" applyAlignment="1">
      <alignment horizontal="center" vertical="center"/>
    </xf>
    <xf numFmtId="0" fontId="14" fillId="10" borderId="0" xfId="1" applyFont="1" applyFill="1" applyAlignment="1">
      <alignment horizontal="center" vertical="center"/>
    </xf>
    <xf numFmtId="0" fontId="2" fillId="2" borderId="0" xfId="0" applyFont="1" applyFill="1"/>
    <xf numFmtId="0" fontId="15" fillId="11" borderId="0" xfId="1" applyFont="1" applyFill="1" applyAlignment="1">
      <alignment horizontal="center" vertical="center"/>
    </xf>
  </cellXfs>
  <cellStyles count="3">
    <cellStyle name="Hiperlink" xfId="1" builtinId="8"/>
    <cellStyle name="Normal" xfId="0" builtinId="0"/>
    <cellStyle name="Normal 4" xfId="2" xr:uid="{0E851125-98B3-4460-9FA5-52DAF39D9E4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loj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lo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Normal="100" workbookViewId="0">
      <selection activeCell="G14" sqref="G14"/>
    </sheetView>
  </sheetViews>
  <sheetFormatPr defaultColWidth="8.6640625" defaultRowHeight="14.4" x14ac:dyDescent="0.3"/>
  <cols>
    <col min="1" max="1" width="28" customWidth="1"/>
    <col min="2" max="2" width="18" customWidth="1"/>
  </cols>
  <sheetData>
    <row r="1" spans="1:2" ht="17.399999999999999" x14ac:dyDescent="0.3">
      <c r="A1" s="21" t="s">
        <v>0</v>
      </c>
      <c r="B1" s="21"/>
    </row>
    <row r="3" spans="1:2" x14ac:dyDescent="0.3">
      <c r="A3" s="1" t="s">
        <v>1</v>
      </c>
      <c r="B3" s="2" t="s">
        <v>2</v>
      </c>
    </row>
    <row r="4" spans="1:2" x14ac:dyDescent="0.3">
      <c r="A4" s="1" t="s">
        <v>3</v>
      </c>
      <c r="B4" s="2" t="s">
        <v>4</v>
      </c>
    </row>
    <row r="5" spans="1:2" x14ac:dyDescent="0.3">
      <c r="A5" s="1" t="s">
        <v>5</v>
      </c>
      <c r="B5" s="2" t="s">
        <v>6</v>
      </c>
    </row>
    <row r="6" spans="1:2" x14ac:dyDescent="0.3">
      <c r="A6" s="1" t="s">
        <v>7</v>
      </c>
      <c r="B6" s="2">
        <v>40</v>
      </c>
    </row>
    <row r="7" spans="1:2" x14ac:dyDescent="0.3">
      <c r="A7" s="1" t="s">
        <v>8</v>
      </c>
      <c r="B7" s="2">
        <v>75</v>
      </c>
    </row>
    <row r="14" spans="1:2" ht="45" customHeight="1" x14ac:dyDescent="0.3">
      <c r="A14" s="22" t="s">
        <v>55</v>
      </c>
      <c r="B14" s="22"/>
    </row>
  </sheetData>
  <mergeCells count="2">
    <mergeCell ref="A1:B1"/>
    <mergeCell ref="A14:B14"/>
  </mergeCells>
  <hyperlinks>
    <hyperlink ref="A14:B14" r:id="rId1" display="tudoexcel.com.br" xr:uid="{EFCA2354-706E-43A4-AC40-C3A9B2DFC529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"/>
  <sheetViews>
    <sheetView zoomScaleNormal="100" workbookViewId="0">
      <selection activeCell="E17" sqref="E17"/>
    </sheetView>
  </sheetViews>
  <sheetFormatPr defaultColWidth="8.6640625" defaultRowHeight="14.4" x14ac:dyDescent="0.3"/>
  <cols>
    <col min="1" max="1" width="5" customWidth="1"/>
    <col min="2" max="2" width="12" customWidth="1"/>
    <col min="3" max="3" width="25" customWidth="1"/>
    <col min="4" max="4" width="12" customWidth="1"/>
    <col min="5" max="16" width="10" customWidth="1"/>
    <col min="17" max="17" width="8" customWidth="1"/>
    <col min="18" max="18" width="10" customWidth="1"/>
  </cols>
  <sheetData>
    <row r="1" spans="1:18" ht="17.399999999999999" x14ac:dyDescent="0.3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8" x14ac:dyDescent="0.3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21</v>
      </c>
      <c r="M2" s="3" t="s">
        <v>22</v>
      </c>
      <c r="N2" s="3" t="s">
        <v>23</v>
      </c>
      <c r="O2" s="3" t="s">
        <v>24</v>
      </c>
      <c r="P2" s="3" t="s">
        <v>25</v>
      </c>
      <c r="Q2" s="3" t="s">
        <v>26</v>
      </c>
      <c r="R2" s="3" t="s">
        <v>27</v>
      </c>
    </row>
    <row r="3" spans="1:18" x14ac:dyDescent="0.3">
      <c r="A3" s="4">
        <v>1</v>
      </c>
      <c r="B3" s="4">
        <v>2025001</v>
      </c>
      <c r="C3" s="4" t="s">
        <v>56</v>
      </c>
      <c r="D3" s="4" t="s">
        <v>28</v>
      </c>
      <c r="E3" s="5" t="s">
        <v>29</v>
      </c>
      <c r="F3" s="5" t="s">
        <v>29</v>
      </c>
      <c r="G3" s="5" t="s">
        <v>29</v>
      </c>
      <c r="H3" s="5" t="s">
        <v>29</v>
      </c>
      <c r="I3" s="5" t="s">
        <v>29</v>
      </c>
      <c r="J3" s="5" t="s">
        <v>29</v>
      </c>
      <c r="K3" s="5" t="s">
        <v>29</v>
      </c>
      <c r="L3" s="5" t="s">
        <v>29</v>
      </c>
      <c r="M3" s="5" t="s">
        <v>29</v>
      </c>
      <c r="N3" s="5" t="s">
        <v>29</v>
      </c>
      <c r="O3" s="5" t="s">
        <v>29</v>
      </c>
      <c r="P3" s="5" t="s">
        <v>29</v>
      </c>
      <c r="Q3" s="4">
        <f t="shared" ref="Q3:Q10" si="0">COUNTIF(E3:P3,"P")</f>
        <v>12</v>
      </c>
      <c r="R3" s="6">
        <f t="shared" ref="R3:R10" si="1">IF(Q3=0,0,Q3/12*100)</f>
        <v>100</v>
      </c>
    </row>
    <row r="4" spans="1:18" x14ac:dyDescent="0.3">
      <c r="A4" s="4">
        <v>2</v>
      </c>
      <c r="B4" s="4">
        <v>2025002</v>
      </c>
      <c r="C4" s="4" t="s">
        <v>57</v>
      </c>
      <c r="D4" s="4" t="s">
        <v>28</v>
      </c>
      <c r="E4" s="5" t="s">
        <v>29</v>
      </c>
      <c r="F4" s="5" t="s">
        <v>29</v>
      </c>
      <c r="G4" s="5" t="s">
        <v>29</v>
      </c>
      <c r="H4" s="5" t="s">
        <v>29</v>
      </c>
      <c r="I4" s="5" t="s">
        <v>29</v>
      </c>
      <c r="J4" s="5" t="s">
        <v>29</v>
      </c>
      <c r="K4" s="5" t="s">
        <v>29</v>
      </c>
      <c r="L4" s="5" t="s">
        <v>29</v>
      </c>
      <c r="M4" s="5" t="s">
        <v>29</v>
      </c>
      <c r="N4" s="5" t="s">
        <v>29</v>
      </c>
      <c r="O4" s="5" t="s">
        <v>29</v>
      </c>
      <c r="P4" s="5" t="s">
        <v>29</v>
      </c>
      <c r="Q4" s="4">
        <f t="shared" si="0"/>
        <v>12</v>
      </c>
      <c r="R4" s="6">
        <f t="shared" si="1"/>
        <v>100</v>
      </c>
    </row>
    <row r="5" spans="1:18" x14ac:dyDescent="0.3">
      <c r="A5" s="4">
        <v>3</v>
      </c>
      <c r="B5" s="4">
        <v>2025003</v>
      </c>
      <c r="C5" s="4" t="s">
        <v>58</v>
      </c>
      <c r="D5" s="4" t="s">
        <v>28</v>
      </c>
      <c r="E5" s="5" t="s">
        <v>29</v>
      </c>
      <c r="F5" s="5" t="s">
        <v>29</v>
      </c>
      <c r="G5" s="5" t="s">
        <v>29</v>
      </c>
      <c r="H5" s="5" t="s">
        <v>29</v>
      </c>
      <c r="I5" s="5" t="s">
        <v>29</v>
      </c>
      <c r="J5" s="5" t="s">
        <v>29</v>
      </c>
      <c r="K5" s="5" t="s">
        <v>46</v>
      </c>
      <c r="L5" s="5" t="s">
        <v>29</v>
      </c>
      <c r="M5" s="5" t="s">
        <v>29</v>
      </c>
      <c r="N5" s="5" t="s">
        <v>29</v>
      </c>
      <c r="O5" s="5" t="s">
        <v>29</v>
      </c>
      <c r="P5" s="5" t="s">
        <v>29</v>
      </c>
      <c r="Q5" s="4">
        <f t="shared" si="0"/>
        <v>11</v>
      </c>
      <c r="R5" s="6">
        <f t="shared" si="1"/>
        <v>91.666666666666657</v>
      </c>
    </row>
    <row r="6" spans="1:18" x14ac:dyDescent="0.3">
      <c r="A6" s="4">
        <v>4</v>
      </c>
      <c r="B6" s="4">
        <v>2025004</v>
      </c>
      <c r="C6" s="4" t="s">
        <v>59</v>
      </c>
      <c r="D6" s="4" t="s">
        <v>28</v>
      </c>
      <c r="E6" s="5" t="s">
        <v>29</v>
      </c>
      <c r="F6" s="5" t="s">
        <v>29</v>
      </c>
      <c r="G6" s="5" t="s">
        <v>29</v>
      </c>
      <c r="H6" s="5" t="s">
        <v>29</v>
      </c>
      <c r="I6" s="5" t="s">
        <v>29</v>
      </c>
      <c r="J6" s="5" t="s">
        <v>29</v>
      </c>
      <c r="K6" s="5" t="s">
        <v>29</v>
      </c>
      <c r="L6" s="5" t="s">
        <v>29</v>
      </c>
      <c r="M6" s="5" t="s">
        <v>29</v>
      </c>
      <c r="N6" s="5" t="s">
        <v>29</v>
      </c>
      <c r="O6" s="5" t="s">
        <v>29</v>
      </c>
      <c r="P6" s="5" t="s">
        <v>29</v>
      </c>
      <c r="Q6" s="4">
        <f t="shared" si="0"/>
        <v>12</v>
      </c>
      <c r="R6" s="6">
        <f t="shared" si="1"/>
        <v>100</v>
      </c>
    </row>
    <row r="7" spans="1:18" x14ac:dyDescent="0.3">
      <c r="A7" s="4">
        <v>5</v>
      </c>
      <c r="B7" s="4">
        <v>2025005</v>
      </c>
      <c r="C7" s="4" t="s">
        <v>60</v>
      </c>
      <c r="D7" s="4" t="s">
        <v>28</v>
      </c>
      <c r="E7" s="5" t="s">
        <v>29</v>
      </c>
      <c r="F7" s="5" t="s">
        <v>46</v>
      </c>
      <c r="G7" s="5" t="s">
        <v>46</v>
      </c>
      <c r="H7" s="5" t="s">
        <v>29</v>
      </c>
      <c r="I7" s="5" t="s">
        <v>46</v>
      </c>
      <c r="J7" s="5" t="s">
        <v>29</v>
      </c>
      <c r="K7" s="5" t="s">
        <v>46</v>
      </c>
      <c r="L7" s="5" t="s">
        <v>29</v>
      </c>
      <c r="M7" s="5" t="s">
        <v>46</v>
      </c>
      <c r="N7" s="5" t="s">
        <v>46</v>
      </c>
      <c r="O7" s="5" t="s">
        <v>29</v>
      </c>
      <c r="P7" s="5" t="s">
        <v>46</v>
      </c>
      <c r="Q7" s="4">
        <f t="shared" si="0"/>
        <v>5</v>
      </c>
      <c r="R7" s="6">
        <f t="shared" si="1"/>
        <v>41.666666666666671</v>
      </c>
    </row>
    <row r="8" spans="1:18" x14ac:dyDescent="0.3">
      <c r="A8" s="4">
        <v>6</v>
      </c>
      <c r="B8" s="4">
        <v>2025006</v>
      </c>
      <c r="C8" s="4" t="s">
        <v>61</v>
      </c>
      <c r="D8" s="4" t="s">
        <v>28</v>
      </c>
      <c r="E8" s="5" t="s">
        <v>29</v>
      </c>
      <c r="F8" s="5" t="s">
        <v>29</v>
      </c>
      <c r="G8" s="5" t="s">
        <v>29</v>
      </c>
      <c r="H8" s="5" t="s">
        <v>29</v>
      </c>
      <c r="I8" s="5" t="s">
        <v>29</v>
      </c>
      <c r="J8" s="5" t="s">
        <v>29</v>
      </c>
      <c r="K8" s="5" t="s">
        <v>29</v>
      </c>
      <c r="L8" s="5" t="s">
        <v>29</v>
      </c>
      <c r="M8" s="5" t="s">
        <v>29</v>
      </c>
      <c r="N8" s="5" t="s">
        <v>29</v>
      </c>
      <c r="O8" s="5" t="s">
        <v>29</v>
      </c>
      <c r="P8" s="5" t="s">
        <v>29</v>
      </c>
      <c r="Q8" s="4">
        <f t="shared" si="0"/>
        <v>12</v>
      </c>
      <c r="R8" s="6">
        <f t="shared" si="1"/>
        <v>100</v>
      </c>
    </row>
    <row r="9" spans="1:18" x14ac:dyDescent="0.3">
      <c r="A9" s="4">
        <v>7</v>
      </c>
      <c r="B9" s="4">
        <v>2025007</v>
      </c>
      <c r="C9" s="4" t="s">
        <v>62</v>
      </c>
      <c r="D9" s="4" t="s">
        <v>28</v>
      </c>
      <c r="E9" s="5" t="s">
        <v>29</v>
      </c>
      <c r="F9" s="5" t="s">
        <v>29</v>
      </c>
      <c r="G9" s="5" t="s">
        <v>29</v>
      </c>
      <c r="H9" s="5" t="s">
        <v>29</v>
      </c>
      <c r="I9" s="5" t="s">
        <v>29</v>
      </c>
      <c r="J9" s="5" t="s">
        <v>29</v>
      </c>
      <c r="K9" s="5" t="s">
        <v>29</v>
      </c>
      <c r="L9" s="5" t="s">
        <v>29</v>
      </c>
      <c r="M9" s="5" t="s">
        <v>29</v>
      </c>
      <c r="N9" s="5" t="s">
        <v>29</v>
      </c>
      <c r="O9" s="5" t="s">
        <v>29</v>
      </c>
      <c r="P9" s="5" t="s">
        <v>29</v>
      </c>
      <c r="Q9" s="4">
        <f t="shared" si="0"/>
        <v>12</v>
      </c>
      <c r="R9" s="6">
        <f t="shared" si="1"/>
        <v>100</v>
      </c>
    </row>
    <row r="10" spans="1:18" x14ac:dyDescent="0.3">
      <c r="A10" s="4">
        <v>8</v>
      </c>
      <c r="B10" s="4">
        <v>2025008</v>
      </c>
      <c r="C10" s="4" t="s">
        <v>63</v>
      </c>
      <c r="D10" s="4" t="s">
        <v>28</v>
      </c>
      <c r="E10" s="5" t="s">
        <v>29</v>
      </c>
      <c r="F10" s="5" t="s">
        <v>29</v>
      </c>
      <c r="G10" s="5" t="s">
        <v>29</v>
      </c>
      <c r="H10" s="5" t="s">
        <v>29</v>
      </c>
      <c r="I10" s="5" t="s">
        <v>29</v>
      </c>
      <c r="J10" s="5" t="s">
        <v>29</v>
      </c>
      <c r="K10" s="5" t="s">
        <v>29</v>
      </c>
      <c r="L10" s="5" t="s">
        <v>29</v>
      </c>
      <c r="M10" s="5" t="s">
        <v>29</v>
      </c>
      <c r="N10" s="5" t="s">
        <v>29</v>
      </c>
      <c r="O10" s="5" t="s">
        <v>46</v>
      </c>
      <c r="P10" s="5" t="s">
        <v>29</v>
      </c>
      <c r="Q10" s="4">
        <f t="shared" si="0"/>
        <v>11</v>
      </c>
      <c r="R10" s="6">
        <f t="shared" si="1"/>
        <v>91.666666666666657</v>
      </c>
    </row>
    <row r="11" spans="1:18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1">
    <mergeCell ref="A1:N1"/>
  </mergeCells>
  <phoneticPr fontId="16" type="noConversion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zoomScaleNormal="100" workbookViewId="0">
      <selection activeCell="A4" sqref="A4"/>
    </sheetView>
  </sheetViews>
  <sheetFormatPr defaultColWidth="8.6640625" defaultRowHeight="14.4" x14ac:dyDescent="0.3"/>
  <cols>
    <col min="1" max="1" width="25" customWidth="1"/>
    <col min="2" max="2" width="18" customWidth="1"/>
    <col min="3" max="3" width="12" customWidth="1"/>
    <col min="4" max="4" width="15" customWidth="1"/>
    <col min="5" max="5" width="18" customWidth="1"/>
  </cols>
  <sheetData>
    <row r="1" spans="1:5" ht="17.399999999999999" x14ac:dyDescent="0.3">
      <c r="A1" s="21" t="s">
        <v>30</v>
      </c>
      <c r="B1" s="21"/>
      <c r="C1" s="21"/>
      <c r="D1" s="21"/>
      <c r="E1" s="21"/>
    </row>
    <row r="3" spans="1:5" x14ac:dyDescent="0.3">
      <c r="A3" s="8" t="s">
        <v>31</v>
      </c>
      <c r="B3" s="8" t="s">
        <v>11</v>
      </c>
      <c r="C3" s="8" t="s">
        <v>32</v>
      </c>
      <c r="D3" s="8" t="s">
        <v>33</v>
      </c>
      <c r="E3" s="8" t="s">
        <v>34</v>
      </c>
    </row>
    <row r="4" spans="1:5" x14ac:dyDescent="0.3">
      <c r="A4" s="4" t="str">
        <f>Frequência!C3</f>
        <v>Aluno 001</v>
      </c>
      <c r="B4" s="4">
        <f>Frequência!B3</f>
        <v>2025001</v>
      </c>
      <c r="C4" s="4">
        <f>Frequência!Q3</f>
        <v>12</v>
      </c>
      <c r="D4" s="6">
        <f>Frequência!R3</f>
        <v>100</v>
      </c>
      <c r="E4" s="4" t="str">
        <f>IF(D4&gt;=Configurações!B$7,"✓ Aprovado","✗ Reprovado")</f>
        <v>✓ Aprovado</v>
      </c>
    </row>
    <row r="5" spans="1:5" x14ac:dyDescent="0.3">
      <c r="A5" s="4" t="str">
        <f>Frequência!C4</f>
        <v>Aluno 002</v>
      </c>
      <c r="B5" s="4">
        <f>Frequência!B4</f>
        <v>2025002</v>
      </c>
      <c r="C5" s="4">
        <f>Frequência!Q4</f>
        <v>12</v>
      </c>
      <c r="D5" s="6">
        <f>Frequência!R4</f>
        <v>100</v>
      </c>
      <c r="E5" s="4" t="str">
        <f>IF(D5&gt;=Configurações!B$7,"✓ Aprovado","✗ Reprovado")</f>
        <v>✓ Aprovado</v>
      </c>
    </row>
    <row r="6" spans="1:5" x14ac:dyDescent="0.3">
      <c r="A6" s="4" t="str">
        <f>Frequência!C5</f>
        <v>Aluno 003</v>
      </c>
      <c r="B6" s="4">
        <f>Frequência!B5</f>
        <v>2025003</v>
      </c>
      <c r="C6" s="4">
        <f>Frequência!Q5</f>
        <v>11</v>
      </c>
      <c r="D6" s="6">
        <f>Frequência!R5</f>
        <v>91.666666666666657</v>
      </c>
      <c r="E6" s="4" t="str">
        <f>IF(D6&gt;=Configurações!B$7,"✓ Aprovado","✗ Reprovado")</f>
        <v>✓ Aprovado</v>
      </c>
    </row>
    <row r="7" spans="1:5" x14ac:dyDescent="0.3">
      <c r="A7" s="4" t="str">
        <f>Frequência!C6</f>
        <v>Aluno 004</v>
      </c>
      <c r="B7" s="4">
        <f>Frequência!B6</f>
        <v>2025004</v>
      </c>
      <c r="C7" s="4">
        <f>Frequência!Q6</f>
        <v>12</v>
      </c>
      <c r="D7" s="6">
        <f>Frequência!R6</f>
        <v>100</v>
      </c>
      <c r="E7" s="4" t="str">
        <f>IF(D7&gt;=Configurações!B$7,"✓ Aprovado","✗ Reprovado")</f>
        <v>✓ Aprovado</v>
      </c>
    </row>
    <row r="8" spans="1:5" x14ac:dyDescent="0.3">
      <c r="A8" s="4" t="str">
        <f>Frequência!C7</f>
        <v>Aluno 005</v>
      </c>
      <c r="B8" s="4">
        <f>Frequência!B7</f>
        <v>2025005</v>
      </c>
      <c r="C8" s="4">
        <f>Frequência!Q7</f>
        <v>5</v>
      </c>
      <c r="D8" s="6">
        <f>Frequência!R7</f>
        <v>41.666666666666671</v>
      </c>
      <c r="E8" s="4" t="str">
        <f>IF(D8&gt;=Configurações!B$7,"✓ Aprovado","✗ Reprovado")</f>
        <v>✗ Reprovado</v>
      </c>
    </row>
    <row r="9" spans="1:5" x14ac:dyDescent="0.3">
      <c r="A9" s="4" t="str">
        <f>Frequência!C8</f>
        <v>Aluno 006</v>
      </c>
      <c r="B9" s="4">
        <f>Frequência!B8</f>
        <v>2025006</v>
      </c>
      <c r="C9" s="4">
        <f>Frequência!Q8</f>
        <v>12</v>
      </c>
      <c r="D9" s="6">
        <f>Frequência!R8</f>
        <v>100</v>
      </c>
      <c r="E9" s="4" t="str">
        <f>IF(D9&gt;=Configurações!B$7,"✓ Aprovado","✗ Reprovado")</f>
        <v>✓ Aprovado</v>
      </c>
    </row>
    <row r="10" spans="1:5" x14ac:dyDescent="0.3">
      <c r="A10" s="4" t="str">
        <f>Frequência!C9</f>
        <v>Aluno 007</v>
      </c>
      <c r="B10" s="4">
        <f>Frequência!B9</f>
        <v>2025007</v>
      </c>
      <c r="C10" s="4">
        <f>Frequência!Q9</f>
        <v>12</v>
      </c>
      <c r="D10" s="6">
        <f>Frequência!R9</f>
        <v>100</v>
      </c>
      <c r="E10" s="4" t="str">
        <f>IF(D10&gt;=Configurações!B$7,"✓ Aprovado","✗ Reprovado")</f>
        <v>✓ Aprovado</v>
      </c>
    </row>
    <row r="11" spans="1:5" x14ac:dyDescent="0.3">
      <c r="A11" s="4" t="str">
        <f>Frequência!C10</f>
        <v>Aluno 008</v>
      </c>
      <c r="B11" s="4">
        <f>Frequência!B10</f>
        <v>2025008</v>
      </c>
      <c r="C11" s="4">
        <f>Frequência!Q10</f>
        <v>11</v>
      </c>
      <c r="D11" s="6">
        <f>Frequência!R10</f>
        <v>91.666666666666657</v>
      </c>
      <c r="E11" s="4" t="str">
        <f>IF(D11&gt;=Configurações!B$7,"✓ Aprovado","✗ Reprovado")</f>
        <v>✓ Aprovado</v>
      </c>
    </row>
    <row r="13" spans="1:5" ht="15.6" x14ac:dyDescent="0.3">
      <c r="A13" s="9" t="s">
        <v>35</v>
      </c>
    </row>
    <row r="15" spans="1:5" x14ac:dyDescent="0.3">
      <c r="A15" s="1" t="s">
        <v>36</v>
      </c>
      <c r="B15" s="10">
        <f>AVERAGE(D4:D11)</f>
        <v>90.624999999999986</v>
      </c>
    </row>
    <row r="16" spans="1:5" x14ac:dyDescent="0.3">
      <c r="A16" s="1" t="s">
        <v>37</v>
      </c>
      <c r="B16">
        <f>COUNTIF(E4:E11,"✓ Aprovado")</f>
        <v>7</v>
      </c>
    </row>
    <row r="17" spans="1:2" x14ac:dyDescent="0.3">
      <c r="A17" s="1" t="s">
        <v>38</v>
      </c>
      <c r="B17">
        <f>COUNTIF(E4:E11,"✗ Reprovado")</f>
        <v>1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"/>
  <sheetViews>
    <sheetView zoomScaleNormal="100" workbookViewId="0">
      <selection activeCell="F11" sqref="F11"/>
    </sheetView>
  </sheetViews>
  <sheetFormatPr defaultColWidth="8.6640625" defaultRowHeight="14.4" x14ac:dyDescent="0.3"/>
  <cols>
    <col min="1" max="1" width="58.6640625" customWidth="1"/>
  </cols>
  <sheetData>
    <row r="1" spans="1:1" ht="15.6" x14ac:dyDescent="0.3">
      <c r="A1" s="11" t="s">
        <v>39</v>
      </c>
    </row>
    <row r="3" spans="1:1" ht="19.5" customHeight="1" x14ac:dyDescent="0.3">
      <c r="A3" s="1" t="s">
        <v>40</v>
      </c>
    </row>
    <row r="4" spans="1:1" x14ac:dyDescent="0.3">
      <c r="A4" s="12" t="s">
        <v>41</v>
      </c>
    </row>
    <row r="5" spans="1:1" x14ac:dyDescent="0.3">
      <c r="A5" s="12" t="s">
        <v>42</v>
      </c>
    </row>
    <row r="6" spans="1:1" x14ac:dyDescent="0.3">
      <c r="A6" s="12" t="s">
        <v>43</v>
      </c>
    </row>
    <row r="7" spans="1:1" ht="28.8" x14ac:dyDescent="0.3">
      <c r="A7" s="12" t="s">
        <v>44</v>
      </c>
    </row>
    <row r="8" spans="1:1" x14ac:dyDescent="0.3">
      <c r="A8" s="12" t="s">
        <v>45</v>
      </c>
    </row>
    <row r="9" spans="1:1" ht="28.8" x14ac:dyDescent="0.3">
      <c r="A9" s="12" t="s">
        <v>54</v>
      </c>
    </row>
    <row r="11" spans="1:1" ht="61.8" customHeight="1" x14ac:dyDescent="0.3">
      <c r="A11" s="13" t="s">
        <v>47</v>
      </c>
    </row>
  </sheetData>
  <hyperlinks>
    <hyperlink ref="A11" r:id="rId1" xr:uid="{D45960A5-2EBF-4403-84FB-F788096F2E7E}"/>
  </hyperlink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767A-DD85-4BE1-95F4-4465D2C0687B}">
  <dimension ref="A1:A12"/>
  <sheetViews>
    <sheetView workbookViewId="0">
      <selection activeCell="G16" sqref="G16"/>
    </sheetView>
  </sheetViews>
  <sheetFormatPr defaultRowHeight="14.4" x14ac:dyDescent="0.3"/>
  <cols>
    <col min="1" max="1" width="81.109375" customWidth="1"/>
  </cols>
  <sheetData>
    <row r="1" spans="1:1" x14ac:dyDescent="0.3">
      <c r="A1" s="14"/>
    </row>
    <row r="2" spans="1:1" ht="28.8" customHeight="1" x14ac:dyDescent="0.3">
      <c r="A2" s="15" t="s">
        <v>48</v>
      </c>
    </row>
    <row r="3" spans="1:1" ht="69" customHeight="1" x14ac:dyDescent="0.3">
      <c r="A3" s="16" t="s">
        <v>49</v>
      </c>
    </row>
    <row r="4" spans="1:1" ht="38.4" customHeight="1" x14ac:dyDescent="0.3">
      <c r="A4" s="17" t="s">
        <v>50</v>
      </c>
    </row>
    <row r="5" spans="1:1" x14ac:dyDescent="0.3">
      <c r="A5" s="14"/>
    </row>
    <row r="6" spans="1:1" x14ac:dyDescent="0.3">
      <c r="A6" s="18" t="s">
        <v>51</v>
      </c>
    </row>
    <row r="7" spans="1:1" x14ac:dyDescent="0.3">
      <c r="A7" s="18" t="s">
        <v>52</v>
      </c>
    </row>
    <row r="8" spans="1:1" x14ac:dyDescent="0.3">
      <c r="A8" s="18"/>
    </row>
    <row r="9" spans="1:1" x14ac:dyDescent="0.3">
      <c r="A9" s="19" t="s">
        <v>53</v>
      </c>
    </row>
    <row r="12" spans="1:1" ht="28.8" x14ac:dyDescent="0.3">
      <c r="A12" s="20" t="s">
        <v>47</v>
      </c>
    </row>
  </sheetData>
  <hyperlinks>
    <hyperlink ref="A12" r:id="rId1" xr:uid="{EDD38892-2E71-4E06-BC39-2F5AF6660516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Configurações</vt:lpstr>
      <vt:lpstr>Frequência</vt:lpstr>
      <vt:lpstr>Resumo Analítico</vt:lpstr>
      <vt:lpstr>Validação</vt:lpstr>
      <vt:lpstr>Contribua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Edi Barboza</cp:lastModifiedBy>
  <cp:revision>0</cp:revision>
  <dcterms:created xsi:type="dcterms:W3CDTF">2025-10-23T18:16:47Z</dcterms:created>
  <dcterms:modified xsi:type="dcterms:W3CDTF">2025-10-24T12:11:35Z</dcterms:modified>
  <dc:language>en-US</dc:language>
</cp:coreProperties>
</file>