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5676C36F-B485-444B-B39A-E026445266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ARIO" sheetId="2" r:id="rId1"/>
    <sheet name="ATIVOS" sheetId="1" r:id="rId2"/>
    <sheet name="PASSIVOS" sheetId="5" r:id="rId3"/>
    <sheet name="CATEGORIAS" sheetId="4" r:id="rId4"/>
    <sheet name="MAIS PLANILHAS" sheetId="6" r:id="rId5"/>
    <sheet name="Donate" sheetId="7" r:id="rId6"/>
  </sheets>
  <definedNames>
    <definedName name="ColumnTitle2">Assets[[#Headers],[Descrição]]</definedName>
    <definedName name="ColumnTitle3">Liabilities[[#Headers],[Descrição]]</definedName>
    <definedName name="FY_YEAR">SUMARIO!$C$2</definedName>
    <definedName name="FY_YEAR_2">SUMARIO!$D$2</definedName>
    <definedName name="RowTitleRegion1..D12">SUMARIO!$B$10</definedName>
    <definedName name="Title1">SUMARIO!$B$2</definedName>
    <definedName name="_xlnm.Print_Titles" localSheetId="1">ATIVOS!$1:$3</definedName>
    <definedName name="_xlnm.Print_Titles" localSheetId="3">CATEGORIAS!$1:$3</definedName>
    <definedName name="_xlnm.Print_Titles" localSheetId="2">PASSIVOS!$1:$3</definedName>
    <definedName name="_xlnm.Print_Titles" localSheetId="0">SUMARIO!$1:$3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D4" i="2"/>
  <c r="D5" i="2"/>
  <c r="D6" i="2"/>
  <c r="D7" i="2"/>
  <c r="D8" i="2"/>
  <c r="D9" i="2"/>
  <c r="C4" i="2"/>
  <c r="C5" i="2"/>
  <c r="C6" i="2"/>
  <c r="C7" i="2"/>
  <c r="C8" i="2"/>
  <c r="C9" i="2"/>
  <c r="E2" i="5" l="1"/>
  <c r="D2" i="5"/>
  <c r="E2" i="1" l="1"/>
  <c r="D2" i="1"/>
  <c r="D13" i="5" l="1"/>
  <c r="C11" i="2" s="1"/>
  <c r="E13" i="5"/>
  <c r="D11" i="2" s="1"/>
  <c r="D15" i="1"/>
  <c r="C10" i="2" s="1"/>
  <c r="E15" i="1"/>
  <c r="D10" i="2" s="1"/>
  <c r="D12" i="2" l="1"/>
  <c r="C12" i="2"/>
</calcChain>
</file>

<file path=xl/sharedStrings.xml><?xml version="1.0" encoding="utf-8"?>
<sst xmlns="http://schemas.openxmlformats.org/spreadsheetml/2006/main" count="98" uniqueCount="64">
  <si>
    <t>Tipo de Responsabilidade</t>
  </si>
  <si>
    <t>Passivo Circulante</t>
  </si>
  <si>
    <t>Passivos de longo prazo</t>
  </si>
  <si>
    <t>Patrimônio do proprietário</t>
  </si>
  <si>
    <t>Passivo total e patrimônio líquido</t>
  </si>
  <si>
    <t>Balanço Patrimonial</t>
  </si>
  <si>
    <t>Ano anterior</t>
  </si>
  <si>
    <t xml:space="preserve"> Ano atual</t>
  </si>
  <si>
    <t>Tipo de ativo</t>
  </si>
  <si>
    <t>Ativos correntes</t>
  </si>
  <si>
    <t>Ativo permanente</t>
  </si>
  <si>
    <t>Outros ativos</t>
  </si>
  <si>
    <t>Total de ativos</t>
  </si>
  <si>
    <t>Equilíbrio</t>
  </si>
  <si>
    <t>Bens</t>
  </si>
  <si>
    <t>Descrição</t>
  </si>
  <si>
    <t>Dinheiro</t>
  </si>
  <si>
    <t>Investimentos</t>
  </si>
  <si>
    <t>Os inventários</t>
  </si>
  <si>
    <t>Contas recebíveis</t>
  </si>
  <si>
    <t>Despesas pré-pagas</t>
  </si>
  <si>
    <t>Propriedade e equipamento</t>
  </si>
  <si>
    <t>Melhorias em propriedades arrendadas</t>
  </si>
  <si>
    <t>Capital e outros investimentos</t>
  </si>
  <si>
    <t>Menos depreciação acumulada (valor negativo)</t>
  </si>
  <si>
    <t>Caridade</t>
  </si>
  <si>
    <t>Ano atual</t>
  </si>
  <si>
    <t>Contas a pagar</t>
  </si>
  <si>
    <t>Salários acumulados</t>
  </si>
  <si>
    <t>Compensação acumulada</t>
  </si>
  <si>
    <t>Imposto de renda a pagar</t>
  </si>
  <si>
    <t>Receita não adquirida</t>
  </si>
  <si>
    <t>Hipoteca a pagar</t>
  </si>
  <si>
    <t>Capital de investimento</t>
  </si>
  <si>
    <t>Lucros retidos acumulados</t>
  </si>
  <si>
    <t>Ano anteior</t>
  </si>
  <si>
    <t>Categorias</t>
  </si>
  <si>
    <t>Mais...</t>
  </si>
  <si>
    <t>Passivos</t>
  </si>
  <si>
    <t>Site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</si>
  <si>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</si>
  <si>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</si>
  <si>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</si>
  <si>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</si>
  <si>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</si>
  <si>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</si>
  <si>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</si>
  <si>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</si>
  <si>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</si>
  <si>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</si>
  <si>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</si>
  <si>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</si>
  <si>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</si>
  <si>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</si>
  <si>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</si>
  <si>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</si>
  <si>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Faça uma doação</t>
  </si>
  <si>
    <t>Doe</t>
  </si>
  <si>
    <t>Doação voluntária</t>
  </si>
  <si>
    <t>Se esta planilha foi útil para você e, é claro, se você deseja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</si>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</sst>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\-0_)"/>
  </numFmts>
  <fonts count="28" x14ac:knownFonts="1">
    <font>
      <sz val="11"/>
      <color theme="1" tint="0.14993743705557422"/>
      <name val="Franklin Gothic Medium"/>
      <family val="2"/>
      <scheme val="minor"/>
    </font>
    <font>
      <sz val="11"/>
      <color theme="1" tint="0.14996795556505021"/>
      <name val="Franklin Gothic Medium"/>
      <family val="2"/>
      <scheme val="minor"/>
    </font>
    <font>
      <b/>
      <sz val="28"/>
      <color theme="4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sz val="11"/>
      <color theme="1" tint="0.14993743705557422"/>
      <name val="Franklin Gothic Medium"/>
      <family val="2"/>
      <scheme val="minor"/>
    </font>
    <font>
      <b/>
      <sz val="11"/>
      <color theme="1" tint="0.14993743705557422"/>
      <name val="Franklin Gothic Medium"/>
      <family val="2"/>
      <scheme val="minor"/>
    </font>
    <font>
      <sz val="12"/>
      <color theme="1" tint="0.14993743705557422"/>
      <name val="Franklin Gothic Medium"/>
      <family val="2"/>
      <scheme val="major"/>
    </font>
    <font>
      <sz val="12"/>
      <color theme="1" tint="0.14993743705557422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11"/>
      <color theme="1" tint="0.14993743705557422"/>
      <name val="Arial Nova"/>
      <family val="2"/>
    </font>
    <font>
      <sz val="20"/>
      <color theme="1" tint="0.14993743705557422"/>
      <name val="Arial Nova"/>
      <family val="2"/>
    </font>
    <font>
      <b/>
      <sz val="28"/>
      <color theme="0"/>
      <name val="Franklin Gothic Medium"/>
      <family val="2"/>
      <scheme val="major"/>
    </font>
    <font>
      <b/>
      <sz val="28"/>
      <color theme="5" tint="-0.249977111117893"/>
      <name val="Franklin Gothic Medium"/>
      <family val="2"/>
      <scheme val="major"/>
    </font>
    <font>
      <b/>
      <sz val="28"/>
      <color theme="5"/>
      <name val="Franklin Gothic Medium"/>
      <family val="2"/>
      <scheme val="major"/>
    </font>
    <font>
      <b/>
      <sz val="28"/>
      <color rgb="FF7030A0"/>
      <name val="Franklin Gothic Medium"/>
      <family val="2"/>
      <scheme val="major"/>
    </font>
    <font>
      <b/>
      <sz val="20"/>
      <color theme="4" tint="-0.249977111117893"/>
      <name val="Franklin Gothic Medium"/>
      <family val="2"/>
      <scheme val="major"/>
    </font>
    <font>
      <u/>
      <sz val="11"/>
      <color theme="10"/>
      <name val="Franklin Gothic Medium"/>
      <family val="2"/>
      <scheme val="minor"/>
    </font>
    <font>
      <b/>
      <sz val="14"/>
      <color rgb="FF7030A0"/>
      <name val="Franklin Gothic Medium"/>
      <family val="2"/>
      <scheme val="minor"/>
    </font>
    <font>
      <sz val="14"/>
      <color rgb="FFC00000"/>
      <name val="Arial"/>
      <family val="2"/>
    </font>
    <font>
      <b/>
      <u/>
      <sz val="14"/>
      <color theme="10"/>
      <name val="Franklin Gothic Medium"/>
      <family val="2"/>
      <scheme val="minor"/>
    </font>
    <font>
      <b/>
      <u/>
      <sz val="12"/>
      <color rgb="FF0070C0"/>
      <name val="Franklin Gothic Medium"/>
      <family val="2"/>
      <scheme val="minor"/>
    </font>
    <font>
      <u/>
      <sz val="14"/>
      <color rgb="FF0070C0"/>
      <name val="Franklin Gothic Medium"/>
      <family val="2"/>
      <scheme val="minor"/>
    </font>
    <font>
      <b/>
      <sz val="11"/>
      <color theme="0"/>
      <name val="Franklin Gothic Medium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/>
      <top/>
      <bottom style="double">
        <color theme="1" tint="0.14996795556505021"/>
      </bottom>
      <diagonal/>
    </border>
    <border>
      <left/>
      <right style="dashed">
        <color theme="2" tint="-9.9948118533890809E-2"/>
      </right>
      <top style="thin">
        <color theme="4"/>
      </top>
      <bottom style="medium">
        <color theme="4"/>
      </bottom>
      <diagonal/>
    </border>
    <border>
      <left/>
      <right style="dashed">
        <color theme="2" tint="-9.9948118533890809E-2"/>
      </right>
      <top/>
      <bottom style="thin">
        <color theme="4"/>
      </bottom>
      <diagonal/>
    </border>
    <border>
      <left/>
      <right/>
      <top/>
      <bottom style="double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 indent="1"/>
    </xf>
    <xf numFmtId="0" fontId="2" fillId="0" borderId="2" applyNumberFormat="0" applyFill="0" applyAlignment="0" applyProtection="0"/>
    <xf numFmtId="0" fontId="6" fillId="0" borderId="0" applyNumberFormat="0" applyFill="0" applyBorder="0" applyProtection="0">
      <alignment vertical="center"/>
    </xf>
    <xf numFmtId="0" fontId="7" fillId="0" borderId="1" applyNumberFormat="0" applyFill="0" applyProtection="0">
      <alignment horizontal="right" vertical="center" indent="1"/>
    </xf>
    <xf numFmtId="0" fontId="7" fillId="0" borderId="0" applyFill="0" applyBorder="0" applyProtection="0">
      <alignment horizontal="right" vertical="center" indent="1"/>
    </xf>
    <xf numFmtId="38" fontId="4" fillId="0" borderId="0" applyFont="0" applyFill="0" applyBorder="0" applyAlignment="0" applyProtection="0"/>
    <xf numFmtId="0" fontId="5" fillId="3" borderId="3" applyNumberFormat="0" applyProtection="0">
      <alignment horizontal="left" vertical="center"/>
    </xf>
    <xf numFmtId="0" fontId="3" fillId="2" borderId="0" applyNumberFormat="0" applyProtection="0">
      <alignment horizontal="left" vertical="center"/>
    </xf>
    <xf numFmtId="38" fontId="4" fillId="0" borderId="0" applyFont="0" applyFill="0" applyBorder="0" applyProtection="0">
      <alignment horizontal="right" vertical="center" indent="1"/>
    </xf>
    <xf numFmtId="0" fontId="8" fillId="5" borderId="4" applyNumberFormat="0" applyProtection="0">
      <alignment horizontal="left" vertical="center"/>
    </xf>
    <xf numFmtId="0" fontId="1" fillId="4" borderId="0" applyNumberFormat="0" applyBorder="0" applyAlignment="0" applyProtection="0"/>
    <xf numFmtId="0" fontId="16" fillId="0" borderId="0" applyNumberFormat="0" applyFill="0" applyBorder="0" applyAlignment="0" applyProtection="0">
      <alignment horizontal="left" vertical="center" wrapText="1" indent="1"/>
    </xf>
  </cellStyleXfs>
  <cellXfs count="44">
    <xf numFmtId="0" fontId="0" fillId="0" borderId="0" xfId="0">
      <alignment horizontal="left" vertical="center" wrapText="1" indent="1"/>
    </xf>
    <xf numFmtId="0" fontId="0" fillId="0" borderId="0" xfId="0" applyAlignment="1" applyProtection="1">
      <alignment vertical="center"/>
      <protection locked="0"/>
    </xf>
    <xf numFmtId="0" fontId="10" fillId="0" borderId="0" xfId="2" applyFont="1" applyFill="1" applyBorder="1" applyProtection="1">
      <alignment vertical="center"/>
      <protection locked="0"/>
    </xf>
    <xf numFmtId="0" fontId="9" fillId="0" borderId="0" xfId="0" applyFont="1" applyProtection="1">
      <alignment horizontal="left" vertical="center" wrapText="1" indent="1"/>
      <protection locked="0"/>
    </xf>
    <xf numFmtId="0" fontId="0" fillId="0" borderId="0" xfId="0" applyProtection="1">
      <alignment horizontal="left" vertical="center" wrapText="1" indent="1"/>
      <protection locked="0"/>
    </xf>
    <xf numFmtId="0" fontId="12" fillId="7" borderId="5" xfId="1" applyFont="1" applyFill="1" applyBorder="1" applyAlignment="1" applyProtection="1">
      <alignment vertical="center"/>
    </xf>
    <xf numFmtId="0" fontId="11" fillId="7" borderId="5" xfId="1" applyFont="1" applyFill="1" applyBorder="1" applyAlignment="1" applyProtection="1">
      <alignment vertical="center"/>
      <protection locked="0"/>
    </xf>
    <xf numFmtId="0" fontId="7" fillId="0" borderId="1" xfId="3" applyProtection="1">
      <alignment horizontal="right" vertical="center" indent="1"/>
      <protection locked="0"/>
    </xf>
    <xf numFmtId="0" fontId="6" fillId="0" borderId="0" xfId="2" applyFill="1" applyBorder="1" applyProtection="1">
      <alignment vertical="center"/>
      <protection locked="0"/>
    </xf>
    <xf numFmtId="0" fontId="5" fillId="3" borderId="3" xfId="6" applyProtection="1">
      <alignment horizontal="left" vertical="center"/>
      <protection locked="0"/>
    </xf>
    <xf numFmtId="38" fontId="5" fillId="3" borderId="3" xfId="8" applyFont="1" applyFill="1" applyBorder="1" applyProtection="1">
      <alignment horizontal="right" vertical="center" indent="1"/>
      <protection locked="0"/>
    </xf>
    <xf numFmtId="0" fontId="11" fillId="7" borderId="5" xfId="1" applyFont="1" applyFill="1" applyBorder="1" applyAlignment="1" applyProtection="1">
      <alignment vertical="center"/>
    </xf>
    <xf numFmtId="0" fontId="17" fillId="7" borderId="5" xfId="11" applyFont="1" applyFill="1" applyBorder="1" applyAlignment="1" applyProtection="1">
      <alignment horizontal="right" vertical="center"/>
    </xf>
    <xf numFmtId="0" fontId="14" fillId="7" borderId="5" xfId="1" applyFont="1" applyFill="1" applyBorder="1" applyAlignment="1" applyProtection="1">
      <alignment vertical="center"/>
      <protection locked="0"/>
    </xf>
    <xf numFmtId="0" fontId="6" fillId="0" borderId="0" xfId="2" applyProtection="1">
      <alignment vertical="center"/>
      <protection locked="0"/>
    </xf>
    <xf numFmtId="38" fontId="0" fillId="0" borderId="0" xfId="8" applyFont="1" applyFill="1" applyBorder="1" applyProtection="1">
      <alignment horizontal="right" vertical="center" indent="1"/>
      <protection locked="0"/>
    </xf>
    <xf numFmtId="0" fontId="7" fillId="0" borderId="1" xfId="3" applyProtection="1">
      <alignment horizontal="right" vertical="center" indent="1"/>
    </xf>
    <xf numFmtId="0" fontId="13" fillId="7" borderId="5" xfId="1" applyFont="1" applyFill="1" applyBorder="1" applyAlignment="1" applyProtection="1">
      <alignment vertical="center"/>
      <protection locked="0"/>
    </xf>
    <xf numFmtId="164" fontId="5" fillId="3" borderId="3" xfId="6" applyNumberFormat="1" applyProtection="1">
      <alignment horizontal="left" vertical="center"/>
      <protection locked="0"/>
    </xf>
    <xf numFmtId="0" fontId="5" fillId="3" borderId="3" xfId="6" applyAlignment="1" applyProtection="1">
      <alignment vertical="center"/>
      <protection locked="0"/>
    </xf>
    <xf numFmtId="0" fontId="18" fillId="6" borderId="6" xfId="0" applyFont="1" applyFill="1" applyBorder="1" applyAlignment="1">
      <alignment horizontal="left" vertical="center" indent="1"/>
    </xf>
    <xf numFmtId="0" fontId="0" fillId="0" borderId="7" xfId="0" applyBorder="1" applyAlignment="1"/>
    <xf numFmtId="0" fontId="16" fillId="0" borderId="0" xfId="11" applyBorder="1" applyAlignment="1" applyProtection="1">
      <alignment horizontal="left" vertical="center" indent="1"/>
    </xf>
    <xf numFmtId="0" fontId="0" fillId="0" borderId="7" xfId="0" applyBorder="1" applyAlignment="1">
      <alignment horizontal="center" vertical="center"/>
    </xf>
    <xf numFmtId="0" fontId="16" fillId="0" borderId="7" xfId="11" applyBorder="1" applyAlignment="1" applyProtection="1">
      <alignment horizontal="center" vertical="center"/>
    </xf>
    <xf numFmtId="0" fontId="0" fillId="0" borderId="0" xfId="0" applyAlignment="1"/>
    <xf numFmtId="0" fontId="15" fillId="7" borderId="5" xfId="1" applyFont="1" applyFill="1" applyBorder="1" applyAlignment="1" applyProtection="1">
      <alignment vertical="center"/>
    </xf>
    <xf numFmtId="0" fontId="6" fillId="0" borderId="0" xfId="2" applyFill="1" applyBorder="1" applyProtection="1">
      <alignment vertical="center"/>
    </xf>
    <xf numFmtId="38" fontId="0" fillId="6" borderId="0" xfId="8" applyFont="1" applyFill="1" applyBorder="1" applyProtection="1">
      <alignment horizontal="right" vertical="center" indent="1"/>
    </xf>
    <xf numFmtId="0" fontId="8" fillId="5" borderId="4" xfId="9" applyProtection="1">
      <alignment horizontal="left" vertical="center"/>
    </xf>
    <xf numFmtId="38" fontId="8" fillId="5" borderId="4" xfId="8" applyFont="1" applyFill="1" applyBorder="1" applyProtection="1">
      <alignment horizontal="right" vertical="center" indent="1"/>
    </xf>
    <xf numFmtId="38" fontId="8" fillId="8" borderId="4" xfId="8" applyFont="1" applyFill="1" applyBorder="1" applyProtection="1">
      <alignment horizontal="right" vertical="center" indent="1"/>
    </xf>
    <xf numFmtId="0" fontId="5" fillId="3" borderId="3" xfId="6" applyProtection="1">
      <alignment horizontal="left" vertical="center"/>
    </xf>
    <xf numFmtId="38" fontId="5" fillId="3" borderId="3" xfId="8" applyFont="1" applyFill="1" applyBorder="1" applyProtection="1">
      <alignment horizontal="right" vertical="center" indent="1"/>
    </xf>
    <xf numFmtId="0" fontId="19" fillId="6" borderId="0" xfId="11" applyFont="1" applyFill="1" applyAlignment="1">
      <alignment horizontal="center" vertical="center"/>
    </xf>
    <xf numFmtId="0" fontId="20" fillId="6" borderId="0" xfId="11" applyFont="1" applyFill="1" applyProtection="1">
      <alignment horizontal="left" vertical="center" wrapText="1" indent="1"/>
    </xf>
    <xf numFmtId="0" fontId="19" fillId="0" borderId="0" xfId="11" applyFont="1" applyFill="1" applyAlignment="1" applyProtection="1">
      <alignment horizontal="center" vertical="center"/>
      <protection locked="0"/>
    </xf>
    <xf numFmtId="0" fontId="21" fillId="0" borderId="0" xfId="11" applyFont="1" applyFill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9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1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2" fillId="11" borderId="0" xfId="0" applyFont="1" applyFill="1" applyAlignment="1">
      <alignment horizontal="center" vertical="center"/>
    </xf>
  </cellXfs>
  <cellStyles count="12">
    <cellStyle name="20% - Ênfase1" xfId="7" builtinId="30" customBuiltin="1"/>
    <cellStyle name="20% - Ênfase5" xfId="10" builtinId="46" customBuiltin="1"/>
    <cellStyle name="Hiperlink" xfId="11" builtinId="8"/>
    <cellStyle name="Moeda" xfId="8" builtinId="4" customBuiltin="1"/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9" builtinId="19" customBuiltin="1"/>
    <cellStyle name="Total" xfId="6" builtinId="25" customBuiltin="1"/>
    <cellStyle name="Vírgula" xfId="5" builtinId="3" customBuiltin="1"/>
  </cellStyles>
  <dxfs count="41">
    <dxf>
      <font>
        <b/>
        <i val="0"/>
        <color theme="6" tint="-0.2499465926084170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strike val="0"/>
        <outline val="0"/>
        <shadow val="0"/>
        <u val="none"/>
        <vertAlign val="baseline"/>
        <sz val="11"/>
        <color theme="1" tint="0.14993743705557422"/>
        <name val="Arial Nova"/>
        <family val="2"/>
        <scheme val="none"/>
      </font>
      <protection locked="0" hidden="0"/>
    </dxf>
    <dxf>
      <font>
        <b val="0"/>
        <strike val="0"/>
        <outline val="0"/>
        <shadow val="0"/>
        <u val="none"/>
        <vertAlign val="baseline"/>
        <sz val="11"/>
        <color theme="1" tint="0.14993743705557422"/>
        <name val="Arial Nov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20"/>
        <color theme="1" tint="0.14993743705557422"/>
        <name val="Arial Nova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numFmt numFmtId="164" formatCode="0_);\-0_)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theme="8" tint="0.79998168889431442"/>
        </patternFill>
      </fill>
      <protection locked="1" hidden="0"/>
    </dxf>
    <dxf>
      <fill>
        <patternFill patternType="solid">
          <fgColor indexed="64"/>
          <bgColor theme="8" tint="0.79998168889431442"/>
        </patternFill>
      </fill>
      <protection locked="1" hidden="0"/>
    </dxf>
    <dxf>
      <protection locked="1" hidden="0"/>
    </dxf>
    <dxf>
      <alignment vertical="center" textRotation="0" indent="0" justifyLastLine="0" shrinkToFit="0" readingOrder="0"/>
      <protection locked="1" hidden="0"/>
    </dxf>
    <dxf>
      <protection locked="1" hidden="0"/>
    </dxf>
    <dxf>
      <protection locked="1" hidden="0"/>
    </dxf>
    <dxf>
      <fill>
        <patternFill patternType="none">
          <fgColor indexed="64"/>
          <bgColor auto="1"/>
        </patternFill>
      </fill>
    </dxf>
    <dxf>
      <font>
        <color theme="1" tint="0.14996795556505021"/>
      </font>
      <fill>
        <patternFill>
          <bgColor theme="4" tint="0.79998168889431442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</dxf>
    <dxf>
      <font>
        <color theme="1" tint="0.34998626667073579"/>
      </font>
      <border>
        <left/>
        <right style="dotted">
          <color theme="0" tint="-0.34998626667073579"/>
        </right>
        <top/>
        <bottom style="thin">
          <color theme="4"/>
        </bottom>
        <vertical style="dotted">
          <color theme="0" tint="-0.34998626667073579"/>
        </vertical>
        <horizontal style="thin">
          <color theme="0" tint="-0.34998626667073579"/>
        </horizontal>
      </border>
    </dxf>
  </dxfs>
  <tableStyles count="1" defaultTableStyle="Balance Sheet" defaultPivotStyle="PivotStyleLight16">
    <tableStyle name="Balance Sheet" pivot="0" count="4" xr9:uid="{00000000-0011-0000-FFFF-FFFF00000000}">
      <tableStyleElement type="wholeTable" dxfId="40"/>
      <tableStyleElement type="headerRow" dxfId="39"/>
      <tableStyleElement type="totalRow" dxfId="38"/>
      <tableStyleElement type="firstColumnStripe" dxfId="37"/>
    </tableStyle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387503</xdr:colOff>
      <xdr:row>0</xdr:row>
      <xdr:rowOff>171451</xdr:rowOff>
    </xdr:from>
    <xdr:to>
      <xdr:col>2</xdr:col>
      <xdr:colOff>1392555</xdr:colOff>
      <xdr:row>0</xdr:row>
      <xdr:rowOff>365761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E41E04-A7BC-419E-BBDD-A6A10C0F6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943" y="171451"/>
          <a:ext cx="1005052" cy="194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281743</xdr:colOff>
      <xdr:row>0</xdr:row>
      <xdr:rowOff>173355</xdr:rowOff>
    </xdr:from>
    <xdr:to>
      <xdr:col>3</xdr:col>
      <xdr:colOff>1316355</xdr:colOff>
      <xdr:row>0</xdr:row>
      <xdr:rowOff>373380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47C1C-DF95-41C4-B2F4-199547E8D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4843" y="173355"/>
          <a:ext cx="1034612" cy="200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123825</xdr:rowOff>
    </xdr:from>
    <xdr:to>
      <xdr:col>3</xdr:col>
      <xdr:colOff>1524000</xdr:colOff>
      <xdr:row>0</xdr:row>
      <xdr:rowOff>400050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C44B45-1CC4-4904-B927-3C36AEFB7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23825"/>
          <a:ext cx="1428750" cy="276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0</xdr:row>
      <xdr:rowOff>142875</xdr:rowOff>
    </xdr:from>
    <xdr:to>
      <xdr:col>2</xdr:col>
      <xdr:colOff>19050</xdr:colOff>
      <xdr:row>0</xdr:row>
      <xdr:rowOff>419100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0E023B-7623-4AC5-AFD1-33E577EBE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42875"/>
          <a:ext cx="1428750" cy="276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95250</xdr:rowOff>
    </xdr:from>
    <xdr:to>
      <xdr:col>1</xdr:col>
      <xdr:colOff>2209800</xdr:colOff>
      <xdr:row>0</xdr:row>
      <xdr:rowOff>333375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D78CE5-B051-4483-9CBC-3C5379656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5250"/>
          <a:ext cx="1428750" cy="238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shboard" displayName="Dashboard" ref="B3:D9" headerRowDxfId="36" dataDxfId="35" totalsRowDxfId="34">
  <autoFilter ref="B3:D9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Tipo de ativo" totalsRowLabel="Total" dataDxfId="33"/>
    <tableColumn id="2" xr3:uid="{00000000-0010-0000-0000-000002000000}" name="Ano anterior" totalsRowFunction="sum" dataDxfId="32">
      <calculatedColumnFormula>SUMIFS(Assets[Ano anterior],Assets[Tipo de ativo],Dashboard[[#This Row],[Tipo de ativo]])+SUMIFS(Liabilities[Ano anteior],Liabilities[Tipo de Responsabilidade],Dashboard[[#This Row],[Tipo de ativo]])</calculatedColumnFormula>
    </tableColumn>
    <tableColumn id="3" xr3:uid="{00000000-0010-0000-0000-000003000000}" name=" Ano atual" totalsRowFunction="sum" dataDxfId="31">
      <calculatedColumnFormula>SUMIFS(Assets[Ano atual],Assets[Tipo de ativo],Dashboard[[#This Row],[Tipo de ativo]])+SUMIFS(Liabilities[Ano atual],Liabilities[Tipo de Responsabilidade],Dashboard[[#This Row],[Tipo de ativo]])</calculatedColumnFormula>
    </tableColumn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Select Asset Type to automatically update  comparison year values in this table. Total Assets, Total Liabilities &amp; Stockholder Equity, and Balance are calculated at end of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Assets" displayName="Assets" ref="B3:E15" totalsRowCount="1" headerRowDxfId="30" dataDxfId="29" totalsRowDxfId="28" totalsRowCellStyle="Total">
  <autoFilter ref="B3:E14" xr:uid="{00000000-0009-0000-0100-000010000000}"/>
  <tableColumns count="4">
    <tableColumn id="5" xr3:uid="{00000000-0010-0000-0100-000005000000}" name="Tipo de ativo" totalsRowLabel="Total de ativos" dataDxfId="27" totalsRowDxfId="26" totalsRowCellStyle="Total"/>
    <tableColumn id="1" xr3:uid="{00000000-0010-0000-0100-000001000000}" name="Descrição" dataDxfId="25" totalsRowDxfId="24" totalsRowCellStyle="Total"/>
    <tableColumn id="3" xr3:uid="{00000000-0010-0000-0100-000003000000}" name="Ano anterior" totalsRowFunction="sum" dataDxfId="23" totalsRowDxfId="22" totalsRowCellStyle="Moeda"/>
    <tableColumn id="4" xr3:uid="{00000000-0010-0000-0100-000004000000}" name="Ano atual" totalsRowFunction="sum" dataDxfId="21" totalsRowDxfId="20" totalsRowCellStyle="Moeda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Asset Type and enter corresponding Descriptions and values for comparison years in this table. Total Assets are calculated at end of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2000000}" name="Liabilities" displayName="Liabilities" ref="B3:E13" totalsRowCount="1" headerRowDxfId="19" dataDxfId="18" totalsRowDxfId="17" totalsRowCellStyle="Total">
  <autoFilter ref="B3:E12" xr:uid="{00000000-0009-0000-0100-000015000000}"/>
  <tableColumns count="4">
    <tableColumn id="5" xr3:uid="{00000000-0010-0000-0200-000005000000}" name="Tipo de Responsabilidade" totalsRowLabel="Passivo total e patrimônio líquido" dataDxfId="16" totalsRowDxfId="15" totalsRowCellStyle="Total"/>
    <tableColumn id="1" xr3:uid="{00000000-0010-0000-0200-000001000000}" name="Descrição" dataDxfId="14" totalsRowDxfId="13" totalsRowCellStyle="Total"/>
    <tableColumn id="3" xr3:uid="{00000000-0010-0000-0200-000003000000}" name="Ano anteior" totalsRowFunction="sum" dataDxfId="12" totalsRowDxfId="11" totalsRowCellStyle="Moeda"/>
    <tableColumn id="4" xr3:uid="{00000000-0010-0000-0200-000004000000}" name="Ano atual" totalsRowFunction="sum" dataDxfId="10" totalsRowDxfId="9" totalsRowCellStyle="Moeda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Liability Type and enter corresponding Descriptions and values for comparison years in this table. Total Liabilities &amp; Stockholder Equity are calculated at end of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Categories" displayName="Categories" ref="B3:B14" totalsRowShown="0" headerRowDxfId="8" dataDxfId="7">
  <autoFilter ref="B3:B14" xr:uid="{00000000-0009-0000-0100-000002000000}">
    <filterColumn colId="0" hiddenButton="1"/>
  </autoFilter>
  <tableColumns count="1">
    <tableColumn id="1" xr3:uid="{00000000-0010-0000-0300-000001000000}" name="Categorias" dataDxfId="6"/>
  </tableColumns>
  <tableStyleInfo name="TableStyleMedium10" showFirstColumn="0" showLastColumn="0" showRowStripes="0" showColumnStripes="0"/>
  <extLst>
    <ext xmlns:x14="http://schemas.microsoft.com/office/spreadsheetml/2009/9/main" uri="{504A1905-F514-4f6f-8877-14C23A59335A}">
      <x14:table altTextSummary="Enter categories for assest and liabilities in this table"/>
    </ext>
  </extLst>
</table>
</file>

<file path=xl/theme/theme1.xml><?xml version="1.0" encoding="utf-8"?>
<a:theme xmlns:a="http://schemas.openxmlformats.org/drawingml/2006/main" name="Office Theme">
  <a:themeElements>
    <a:clrScheme name="Balance Sheet">
      <a:dk1>
        <a:sysClr val="windowText" lastClr="000000"/>
      </a:dk1>
      <a:lt1>
        <a:sysClr val="window" lastClr="FFFFFF"/>
      </a:lt1>
      <a:dk2>
        <a:srgbClr val="313F55"/>
      </a:dk2>
      <a:lt2>
        <a:srgbClr val="F2F2F2"/>
      </a:lt2>
      <a:accent1>
        <a:srgbClr val="308DA2"/>
      </a:accent1>
      <a:accent2>
        <a:srgbClr val="EB7A20"/>
      </a:accent2>
      <a:accent3>
        <a:srgbClr val="23A823"/>
      </a:accent3>
      <a:accent4>
        <a:srgbClr val="9D4CA4"/>
      </a:accent4>
      <a:accent5>
        <a:srgbClr val="FFC000"/>
      </a:accent5>
      <a:accent6>
        <a:srgbClr val="DC3220"/>
      </a:accent6>
      <a:hlink>
        <a:srgbClr val="1AA2B5"/>
      </a:hlink>
      <a:folHlink>
        <a:srgbClr val="9D4CA4"/>
      </a:folHlink>
    </a:clrScheme>
    <a:fontScheme name="Balance Sheet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doexcel.com.br/planilhas/planilha-de-balanco-patrimonial-baixe-gratis-9382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udoexcel.com.br/planilhas/planilha-de-balanco-patrimonial-baixe-gratis-9382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udoexcel.com.br/planilhas/planilha-de-balanco-patrimonial-baixe-gratis-9382.html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autoPageBreaks="0" fitToPage="1"/>
  </sheetPr>
  <dimension ref="B1:F12"/>
  <sheetViews>
    <sheetView showGridLines="0" tabSelected="1" workbookViewId="0">
      <selection activeCell="E1" sqref="E1"/>
    </sheetView>
  </sheetViews>
  <sheetFormatPr defaultColWidth="9.36328125" defaultRowHeight="30" customHeight="1" x14ac:dyDescent="0.35"/>
  <cols>
    <col min="1" max="1" width="1.6328125" customWidth="1"/>
    <col min="2" max="2" width="40.36328125" bestFit="1" customWidth="1"/>
    <col min="3" max="4" width="18.81640625" customWidth="1"/>
  </cols>
  <sheetData>
    <row r="1" spans="2:6" ht="42" customHeight="1" thickBot="1" x14ac:dyDescent="0.4">
      <c r="B1" s="26" t="s">
        <v>5</v>
      </c>
      <c r="C1" s="11"/>
      <c r="D1" s="12" t="s">
        <v>39</v>
      </c>
      <c r="F1" s="35" t="s">
        <v>57</v>
      </c>
    </row>
    <row r="2" spans="2:6" ht="30" customHeight="1" thickTop="1" thickBot="1" x14ac:dyDescent="0.4">
      <c r="C2" s="16" t="str">
        <f ca="1">"Ano-"&amp;YEAR(TODAY())-1</f>
        <v>Ano-2024</v>
      </c>
      <c r="D2" s="16" t="str">
        <f ca="1">"Ano-"&amp;YEAR(TODAY())</f>
        <v>Ano-2025</v>
      </c>
    </row>
    <row r="3" spans="2:6" ht="18" customHeight="1" thickTop="1" x14ac:dyDescent="0.35">
      <c r="B3" s="27" t="s">
        <v>8</v>
      </c>
      <c r="C3" s="27" t="s">
        <v>6</v>
      </c>
      <c r="D3" s="27" t="s">
        <v>7</v>
      </c>
    </row>
    <row r="4" spans="2:6" ht="30" customHeight="1" x14ac:dyDescent="0.35">
      <c r="B4" t="s">
        <v>3</v>
      </c>
      <c r="C4" s="28">
        <f>SUMIFS(Assets[Ano anterior],Assets[Tipo de ativo],Dashboard[[#This Row],[Tipo de ativo]])+SUMIFS(Liabilities[Ano anteior],Liabilities[Tipo de Responsabilidade],Dashboard[[#This Row],[Tipo de ativo]])</f>
        <v>0</v>
      </c>
      <c r="D4" s="28">
        <f>SUMIFS(Assets[Ano atual],Assets[Tipo de ativo],Dashboard[[#This Row],[Tipo de ativo]])+SUMIFS(Liabilities[Ano atual],Liabilities[Tipo de Responsabilidade],Dashboard[[#This Row],[Tipo de ativo]])</f>
        <v>350</v>
      </c>
    </row>
    <row r="5" spans="2:6" ht="30" customHeight="1" x14ac:dyDescent="0.35">
      <c r="B5" t="s">
        <v>10</v>
      </c>
      <c r="C5" s="28">
        <f>SUMIFS(Assets[Ano anterior],Assets[Tipo de ativo],Dashboard[[#This Row],[Tipo de ativo]])+SUMIFS(Liabilities[Ano anteior],Liabilities[Tipo de Responsabilidade],Dashboard[[#This Row],[Tipo de ativo]])</f>
        <v>1100</v>
      </c>
      <c r="D5" s="28">
        <f>SUMIFS(Assets[Ano atual],Assets[Tipo de ativo],Dashboard[[#This Row],[Tipo de ativo]])+SUMIFS(Liabilities[Ano atual],Liabilities[Tipo de Responsabilidade],Dashboard[[#This Row],[Tipo de ativo]])</f>
        <v>265</v>
      </c>
    </row>
    <row r="6" spans="2:6" ht="30" customHeight="1" x14ac:dyDescent="0.35">
      <c r="B6" t="s">
        <v>11</v>
      </c>
      <c r="C6" s="28">
        <f>SUMIFS(Assets[Ano anterior],Assets[Tipo de ativo],Dashboard[[#This Row],[Tipo de ativo]])+SUMIFS(Liabilities[Ano anteior],Liabilities[Tipo de Responsabilidade],Dashboard[[#This Row],[Tipo de ativo]])</f>
        <v>0</v>
      </c>
      <c r="D6" s="28">
        <f>SUMIFS(Assets[Ano atual],Assets[Tipo de ativo],Dashboard[[#This Row],[Tipo de ativo]])+SUMIFS(Liabilities[Ano atual],Liabilities[Tipo de Responsabilidade],Dashboard[[#This Row],[Tipo de ativo]])</f>
        <v>0</v>
      </c>
    </row>
    <row r="7" spans="2:6" ht="30" customHeight="1" x14ac:dyDescent="0.35">
      <c r="B7" t="s">
        <v>1</v>
      </c>
      <c r="C7" s="28">
        <f>SUMIFS(Assets[Ano anterior],Assets[Tipo de ativo],Dashboard[[#This Row],[Tipo de ativo]])+SUMIFS(Liabilities[Ano anteior],Liabilities[Tipo de Responsabilidade],Dashboard[[#This Row],[Tipo de ativo]])</f>
        <v>0</v>
      </c>
      <c r="D7" s="28">
        <f>SUMIFS(Assets[Ano atual],Assets[Tipo de ativo],Dashboard[[#This Row],[Tipo de ativo]])+SUMIFS(Liabilities[Ano atual],Liabilities[Tipo de Responsabilidade],Dashboard[[#This Row],[Tipo de ativo]])</f>
        <v>0</v>
      </c>
    </row>
    <row r="8" spans="2:6" ht="30" customHeight="1" x14ac:dyDescent="0.35">
      <c r="B8" t="s">
        <v>2</v>
      </c>
      <c r="C8" s="28">
        <f>SUMIFS(Assets[Ano anterior],Assets[Tipo de ativo],Dashboard[[#This Row],[Tipo de ativo]])+SUMIFS(Liabilities[Ano anteior],Liabilities[Tipo de Responsabilidade],Dashboard[[#This Row],[Tipo de ativo]])</f>
        <v>0</v>
      </c>
      <c r="D8" s="28">
        <f>SUMIFS(Assets[Ano atual],Assets[Tipo de ativo],Dashboard[[#This Row],[Tipo de ativo]])+SUMIFS(Liabilities[Ano atual],Liabilities[Tipo de Responsabilidade],Dashboard[[#This Row],[Tipo de ativo]])</f>
        <v>0</v>
      </c>
    </row>
    <row r="9" spans="2:6" ht="30" customHeight="1" x14ac:dyDescent="0.35">
      <c r="C9" s="28">
        <f>SUMIFS(Assets[Ano anterior],Assets[Tipo de ativo],Dashboard[[#This Row],[Tipo de ativo]])+SUMIFS(Liabilities[Ano anteior],Liabilities[Tipo de Responsabilidade],Dashboard[[#This Row],[Tipo de ativo]])</f>
        <v>0</v>
      </c>
      <c r="D9" s="28">
        <f>SUMIFS(Assets[Ano atual],Assets[Tipo de ativo],Dashboard[[#This Row],[Tipo de ativo]])+SUMIFS(Liabilities[Ano atual],Liabilities[Tipo de Responsabilidade],Dashboard[[#This Row],[Tipo de ativo]])</f>
        <v>0</v>
      </c>
    </row>
    <row r="10" spans="2:6" ht="30" customHeight="1" x14ac:dyDescent="0.35">
      <c r="B10" s="29" t="s">
        <v>12</v>
      </c>
      <c r="C10" s="30">
        <f>Assets[[#Totals],[Ano anterior]]</f>
        <v>833</v>
      </c>
      <c r="D10" s="30">
        <f>Assets[[#Totals],[Ano atual]]</f>
        <v>2315</v>
      </c>
    </row>
    <row r="11" spans="2:6" ht="30" customHeight="1" x14ac:dyDescent="0.35">
      <c r="B11" s="29" t="s">
        <v>4</v>
      </c>
      <c r="C11" s="30">
        <f>Liabilities[[#Totals],[Ano anteior]]</f>
        <v>1700</v>
      </c>
      <c r="D11" s="31">
        <f>Liabilities[[#Totals],[Ano atual]]</f>
        <v>700</v>
      </c>
    </row>
    <row r="12" spans="2:6" ht="30" customHeight="1" thickBot="1" x14ac:dyDescent="0.4">
      <c r="B12" s="32" t="s">
        <v>13</v>
      </c>
      <c r="C12" s="33">
        <f>C10-C11</f>
        <v>-867</v>
      </c>
      <c r="D12" s="33">
        <f>D10-D11</f>
        <v>1615</v>
      </c>
    </row>
  </sheetData>
  <sheetProtection formatCells="0" formatColumns="0" formatRows="0" insertColumns="0" insertRows="0" sort="0" autoFilter="0" pivotTables="0"/>
  <conditionalFormatting sqref="C11">
    <cfRule type="expression" dxfId="5" priority="1">
      <formula>$C$11&gt;$C$10</formula>
    </cfRule>
    <cfRule type="expression" dxfId="4" priority="2">
      <formula>$C$11&lt;$C$10</formula>
    </cfRule>
    <cfRule type="expression" dxfId="3" priority="3">
      <formula>$C$11=$C$10</formula>
    </cfRule>
  </conditionalFormatting>
  <conditionalFormatting sqref="D11">
    <cfRule type="expression" dxfId="2" priority="5">
      <formula>$D$11&gt;$D$10</formula>
    </cfRule>
    <cfRule type="expression" dxfId="1" priority="6">
      <formula>$D$11&lt;$D$10</formula>
    </cfRule>
    <cfRule type="expression" dxfId="0" priority="7">
      <formula>$D$11=$D$10</formula>
    </cfRule>
  </conditionalFormatting>
  <dataValidations xWindow="172" yWindow="240" count="6">
    <dataValidation allowBlank="1" showInputMessage="1" showErrorMessage="1" prompt="Crie um balanço nesta pasta de trabalho. Insira Ativos e passivos em cada planilha. Ativos totais, passivos totais e saldo são calculados automaticamente nesta planilha" sqref="A1" xr:uid="{00000000-0002-0000-0000-000000000000}"/>
    <dataValidation allowBlank="1" showInputMessage="1" showErrorMessage="1" prompt="Os ativos totais são calculados automaticamente nas células à direita" sqref="B10" xr:uid="{00000000-0002-0000-0000-000001000000}"/>
    <dataValidation allowBlank="1" showInputMessage="1" showErrorMessage="1" prompt="O Passivo Total e o Patrimônio Líquido são calculados automaticamente nas células à direita. A bandeira fica verde para indicar zero ou saldo positivo e vermelha para indicar saldo negativo" sqref="B11" xr:uid="{00000000-0002-0000-0000-000002000000}"/>
    <dataValidation type="list" errorStyle="warning" allowBlank="1" showInputMessage="1" showErrorMessage="1" error="Select entry from the list. Select CANCEL, then press ALT+DOWN ARROW to open the drop-down list, then ENTER to make selection" sqref="B4:B9" xr:uid="{00000000-0002-0000-0000-000006000000}">
      <formula1>INDIRECT("Categories[Categorias]")</formula1>
    </dataValidation>
    <dataValidation allowBlank="1" showInputMessage="1" showErrorMessage="1" prompt="Selecione o tipo de ativo nesta coluna. Os valores de comparação do ano serão atualizados automaticamente. Clique na seta para selecionar." sqref="B3" xr:uid="{00000000-0002-0000-0000-000007000000}"/>
    <dataValidation allowBlank="1" showInputMessage="1" showErrorMessage="1" prompt="Enter comparison years in cells C2 and D2 at right" sqref="B2" xr:uid="{00000000-0002-0000-0000-000009000000}"/>
  </dataValidations>
  <hyperlinks>
    <hyperlink ref="D1" r:id="rId1" xr:uid="{C54021E1-7FA3-4C29-9FD6-4997E44FF486}"/>
    <hyperlink ref="F1" location="Donate!A1" display="Donate" xr:uid="{556D91C1-B2D2-4AC5-BD75-471B5866A9F2}"/>
  </hyperlinks>
  <printOptions horizontalCentered="1"/>
  <pageMargins left="0.7" right="0.7" top="0.75" bottom="0.75" header="0.3" footer="0.3"/>
  <pageSetup scale="90" fitToHeight="0" orientation="portrait" r:id="rId2"/>
  <headerFooter differentFirst="1">
    <oddFooter>Page &amp;P of &amp;N</oddFooter>
  </headerFooter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D9B3AA8-DCF6-4863-A69D-B2F924CA29BF}">
            <x14:iconSet iconSet="3Flags" custom="1">
              <x14:cfvo type="percent">
                <xm:f>0</xm:f>
              </x14:cfvo>
              <x14:cfvo type="num">
                <xm:f>$C$10</xm:f>
              </x14:cfvo>
              <x14:cfvo type="num" gte="0">
                <xm:f>$C$10</xm:f>
              </x14:cfvo>
              <x14:cfIcon iconSet="3Flags" iconId="0"/>
              <x14:cfIcon iconSet="3Flags" iconId="2"/>
              <x14:cfIcon iconSet="3Flags" iconId="0"/>
            </x14:iconSet>
          </x14:cfRule>
          <xm:sqref>C11</xm:sqref>
        </x14:conditionalFormatting>
        <x14:conditionalFormatting xmlns:xm="http://schemas.microsoft.com/office/excel/2006/main">
          <x14:cfRule type="iconSet" priority="8" id="{8D06BAAF-B4EA-4578-884F-B45E0887D75A}">
            <x14:iconSet iconSet="3Flags" custom="1">
              <x14:cfvo type="percent">
                <xm:f>0</xm:f>
              </x14:cfvo>
              <x14:cfvo type="num">
                <xm:f>$D$10</xm:f>
              </x14:cfvo>
              <x14:cfvo type="num" gte="0">
                <xm:f>$D$10</xm:f>
              </x14:cfvo>
              <x14:cfIcon iconSet="3Flags" iconId="0"/>
              <x14:cfIcon iconSet="3Flags" iconId="2"/>
              <x14:cfIcon iconSet="3Flags" iconId="0"/>
            </x14:iconSet>
          </x14:cfRule>
          <xm:sqref>D11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  <pageSetUpPr autoPageBreaks="0" fitToPage="1"/>
  </sheetPr>
  <dimension ref="B1:F15"/>
  <sheetViews>
    <sheetView showGridLines="0" workbookViewId="0">
      <pane ySplit="3" topLeftCell="A4" activePane="bottomLeft" state="frozen"/>
      <selection activeCell="D1" sqref="D1"/>
      <selection pane="bottomLeft" activeCell="G7" sqref="G7"/>
    </sheetView>
  </sheetViews>
  <sheetFormatPr defaultColWidth="9.36328125" defaultRowHeight="30" customHeight="1" x14ac:dyDescent="0.35"/>
  <cols>
    <col min="1" max="1" width="1.6328125" style="4" customWidth="1"/>
    <col min="2" max="2" width="30.08984375" style="4" customWidth="1"/>
    <col min="3" max="3" width="36.90625" style="4" bestFit="1" customWidth="1"/>
    <col min="4" max="5" width="18.81640625" style="4" customWidth="1"/>
    <col min="6" max="16384" width="9.36328125" style="4"/>
  </cols>
  <sheetData>
    <row r="1" spans="2:6" s="1" customFormat="1" ht="42" customHeight="1" thickBot="1" x14ac:dyDescent="0.4">
      <c r="B1" s="13" t="s">
        <v>14</v>
      </c>
      <c r="C1" s="6"/>
      <c r="D1" s="11"/>
      <c r="E1" s="12" t="s">
        <v>39</v>
      </c>
      <c r="F1" s="36"/>
    </row>
    <row r="2" spans="2:6" s="1" customFormat="1" ht="30" customHeight="1" thickTop="1" thickBot="1" x14ac:dyDescent="0.4">
      <c r="B2" s="4"/>
      <c r="C2" s="4"/>
      <c r="D2" s="16" t="str">
        <f ca="1">FY_YEAR</f>
        <v>Ano-2024</v>
      </c>
      <c r="E2" s="16" t="str">
        <f ca="1">FY_YEAR_2</f>
        <v>Ano-2025</v>
      </c>
    </row>
    <row r="3" spans="2:6" s="1" customFormat="1" ht="36" customHeight="1" thickTop="1" x14ac:dyDescent="0.35">
      <c r="B3" s="14" t="s">
        <v>8</v>
      </c>
      <c r="C3" s="14" t="s">
        <v>15</v>
      </c>
      <c r="D3" s="14" t="s">
        <v>6</v>
      </c>
      <c r="E3" s="14" t="s">
        <v>26</v>
      </c>
    </row>
    <row r="4" spans="2:6" s="1" customFormat="1" ht="30" customHeight="1" x14ac:dyDescent="0.35">
      <c r="B4" s="4" t="s">
        <v>9</v>
      </c>
      <c r="C4" s="4" t="s">
        <v>16</v>
      </c>
      <c r="D4" s="15">
        <v>600</v>
      </c>
      <c r="E4" s="15">
        <v>800</v>
      </c>
    </row>
    <row r="5" spans="2:6" s="1" customFormat="1" ht="30" customHeight="1" x14ac:dyDescent="0.35">
      <c r="B5" s="4" t="s">
        <v>9</v>
      </c>
      <c r="C5" s="4" t="s">
        <v>17</v>
      </c>
      <c r="D5" s="15">
        <v>333</v>
      </c>
      <c r="E5" s="15">
        <v>1600</v>
      </c>
    </row>
    <row r="6" spans="2:6" s="1" customFormat="1" ht="30" customHeight="1" x14ac:dyDescent="0.35">
      <c r="B6" s="4" t="s">
        <v>9</v>
      </c>
      <c r="C6" s="4" t="s">
        <v>18</v>
      </c>
      <c r="D6" s="15"/>
      <c r="E6" s="15"/>
    </row>
    <row r="7" spans="2:6" s="1" customFormat="1" ht="30" customHeight="1" x14ac:dyDescent="0.35">
      <c r="B7" s="4" t="s">
        <v>9</v>
      </c>
      <c r="C7" s="4" t="s">
        <v>19</v>
      </c>
      <c r="D7" s="15"/>
      <c r="E7" s="15"/>
    </row>
    <row r="8" spans="2:6" s="1" customFormat="1" ht="30" customHeight="1" x14ac:dyDescent="0.35">
      <c r="B8" s="4" t="s">
        <v>9</v>
      </c>
      <c r="C8" s="4" t="s">
        <v>20</v>
      </c>
      <c r="D8" s="15"/>
      <c r="E8" s="15"/>
    </row>
    <row r="9" spans="2:6" s="1" customFormat="1" ht="30" customHeight="1" x14ac:dyDescent="0.35">
      <c r="B9" s="4" t="s">
        <v>10</v>
      </c>
      <c r="C9" s="4" t="s">
        <v>21</v>
      </c>
      <c r="D9" s="15"/>
      <c r="E9" s="15"/>
    </row>
    <row r="10" spans="2:6" s="1" customFormat="1" ht="30" customHeight="1" x14ac:dyDescent="0.35">
      <c r="B10" s="4" t="s">
        <v>10</v>
      </c>
      <c r="C10" s="4" t="s">
        <v>22</v>
      </c>
      <c r="D10" s="15"/>
      <c r="E10" s="15"/>
    </row>
    <row r="11" spans="2:6" ht="30" customHeight="1" x14ac:dyDescent="0.35">
      <c r="B11" s="4" t="s">
        <v>10</v>
      </c>
      <c r="C11" s="4" t="s">
        <v>23</v>
      </c>
      <c r="D11" s="15"/>
      <c r="E11" s="15"/>
    </row>
    <row r="12" spans="2:6" s="1" customFormat="1" ht="30" customHeight="1" x14ac:dyDescent="0.35">
      <c r="B12" s="4" t="s">
        <v>10</v>
      </c>
      <c r="C12" s="4" t="s">
        <v>24</v>
      </c>
      <c r="D12" s="15">
        <v>-100</v>
      </c>
      <c r="E12" s="15">
        <v>-85</v>
      </c>
    </row>
    <row r="13" spans="2:6" s="1" customFormat="1" ht="30" customHeight="1" x14ac:dyDescent="0.35">
      <c r="B13" s="4" t="s">
        <v>11</v>
      </c>
      <c r="C13" s="4" t="s">
        <v>25</v>
      </c>
      <c r="D13" s="15"/>
      <c r="E13" s="15"/>
    </row>
    <row r="14" spans="2:6" ht="30" customHeight="1" x14ac:dyDescent="0.35">
      <c r="B14" s="4" t="s">
        <v>3</v>
      </c>
    </row>
    <row r="15" spans="2:6" ht="30" customHeight="1" thickBot="1" x14ac:dyDescent="0.4">
      <c r="B15" s="9" t="s">
        <v>12</v>
      </c>
      <c r="C15" s="9"/>
      <c r="D15" s="10">
        <f>SUBTOTAL(109,Assets[Ano anterior])</f>
        <v>833</v>
      </c>
      <c r="E15" s="10">
        <f>SUBTOTAL(109,Assets[Ano atual])</f>
        <v>2315</v>
      </c>
    </row>
  </sheetData>
  <sheetProtection formatCells="0" formatColumns="0" formatRows="0" insertColumns="0" insertRows="0" sort="0" autoFilter="0" pivotTables="0"/>
  <dataValidations count="5">
    <dataValidation allowBlank="1" showInputMessage="1" showErrorMessage="1" prompt="Crie uma lista de Ativos comparando os exercícios financeiros nesta planilha. Os ativos totais são calculados automaticamente no final da tabela de ativos" sqref="A1" xr:uid="{00000000-0002-0000-0100-000000000000}"/>
    <dataValidation allowBlank="1" showInputMessage="1" showErrorMessage="1" prompt="Insira a descrição nesta coluna sob este título e que corresponda ao ativo selecionado na coluna à esquerda" sqref="C3" xr:uid="{00000000-0002-0000-0100-000002000000}"/>
    <dataValidation allowBlank="1" showInputMessage="1" showErrorMessage="1" prompt="Selecione o tipo de ativo nesta coluna. Os valores de comparação do ano serão atualizados automaticamente._x000a_" sqref="B3" xr:uid="{00000000-0002-0000-0100-000003000000}"/>
    <dataValidation type="list" errorStyle="warning" allowBlank="1" showInputMessage="1" showErrorMessage="1" error="Select entry from the list. Select CANCEL, then press ALT+DOWN ARROW to open the drop-down list, then ENTER to make selection" sqref="B4:B14" xr:uid="{00000000-0002-0000-0100-000005000000}">
      <formula1>INDIRECT("Categories[Categorias]")</formula1>
    </dataValidation>
    <dataValidation allowBlank="1" showInputMessage="1" showErrorMessage="1" prompt="Comparison years are automatically updated in cells D2 and E2 at right" sqref="B2" xr:uid="{00000000-0002-0000-0100-000007000000}"/>
  </dataValidations>
  <hyperlinks>
    <hyperlink ref="E1" r:id="rId1" xr:uid="{2FF126BF-69F5-4205-87C8-AB64CB82E105}"/>
  </hyperlinks>
  <printOptions horizontalCentered="1"/>
  <pageMargins left="0.7" right="0.7" top="0.75" bottom="0.75" header="0.3" footer="0.3"/>
  <pageSetup scale="71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autoPageBreaks="0" fitToPage="1"/>
  </sheetPr>
  <dimension ref="B1:F13"/>
  <sheetViews>
    <sheetView showGridLines="0" workbookViewId="0">
      <pane ySplit="3" topLeftCell="A4" activePane="bottomLeft" state="frozen"/>
      <selection activeCell="D1" sqref="D1"/>
      <selection pane="bottomLeft" activeCell="F1" sqref="F1"/>
    </sheetView>
  </sheetViews>
  <sheetFormatPr defaultColWidth="9.36328125" defaultRowHeight="30" customHeight="1" x14ac:dyDescent="0.35"/>
  <cols>
    <col min="1" max="1" width="1.6328125" style="4" customWidth="1"/>
    <col min="2" max="2" width="38.6328125" style="4" customWidth="1"/>
    <col min="3" max="3" width="35.81640625" style="4" customWidth="1"/>
    <col min="4" max="5" width="18.81640625" style="4" customWidth="1"/>
    <col min="6" max="16384" width="9.36328125" style="4"/>
  </cols>
  <sheetData>
    <row r="1" spans="2:6" s="1" customFormat="1" ht="42" customHeight="1" thickBot="1" x14ac:dyDescent="0.4">
      <c r="B1" s="17" t="s">
        <v>38</v>
      </c>
      <c r="C1" s="6"/>
      <c r="D1" s="11"/>
      <c r="E1" s="12" t="s">
        <v>39</v>
      </c>
      <c r="F1" s="37"/>
    </row>
    <row r="2" spans="2:6" s="1" customFormat="1" ht="30" customHeight="1" thickTop="1" thickBot="1" x14ac:dyDescent="0.4">
      <c r="D2" s="7" t="str">
        <f ca="1">FY_YEAR</f>
        <v>Ano-2024</v>
      </c>
      <c r="E2" s="7" t="str">
        <f ca="1">FY_YEAR_2</f>
        <v>Ano-2025</v>
      </c>
    </row>
    <row r="3" spans="2:6" s="1" customFormat="1" ht="18" customHeight="1" thickTop="1" x14ac:dyDescent="0.35">
      <c r="B3" s="8" t="s">
        <v>0</v>
      </c>
      <c r="C3" s="8" t="s">
        <v>15</v>
      </c>
      <c r="D3" s="14" t="s">
        <v>35</v>
      </c>
      <c r="E3" s="14" t="s">
        <v>26</v>
      </c>
    </row>
    <row r="4" spans="2:6" s="1" customFormat="1" ht="30" customHeight="1" x14ac:dyDescent="0.35">
      <c r="B4" s="4" t="s">
        <v>10</v>
      </c>
      <c r="C4" s="4" t="s">
        <v>27</v>
      </c>
      <c r="D4" s="15">
        <v>1200</v>
      </c>
      <c r="E4" s="15">
        <v>350</v>
      </c>
    </row>
    <row r="5" spans="2:6" s="1" customFormat="1" ht="30" customHeight="1" x14ac:dyDescent="0.35">
      <c r="B5" s="4" t="s">
        <v>1</v>
      </c>
      <c r="C5" s="4" t="s">
        <v>28</v>
      </c>
      <c r="D5" s="15"/>
      <c r="E5" s="15"/>
    </row>
    <row r="6" spans="2:6" s="1" customFormat="1" ht="30" customHeight="1" x14ac:dyDescent="0.35">
      <c r="B6" s="4" t="s">
        <v>9</v>
      </c>
      <c r="C6" s="4" t="s">
        <v>29</v>
      </c>
      <c r="D6" s="15">
        <v>500</v>
      </c>
      <c r="E6" s="15"/>
    </row>
    <row r="7" spans="2:6" s="1" customFormat="1" ht="30" customHeight="1" x14ac:dyDescent="0.35">
      <c r="B7" s="4" t="s">
        <v>1</v>
      </c>
      <c r="C7" s="4" t="s">
        <v>30</v>
      </c>
      <c r="D7" s="15"/>
      <c r="E7" s="15"/>
    </row>
    <row r="8" spans="2:6" s="1" customFormat="1" ht="30" customHeight="1" x14ac:dyDescent="0.35">
      <c r="B8" s="4" t="s">
        <v>1</v>
      </c>
      <c r="C8" s="4" t="s">
        <v>31</v>
      </c>
      <c r="D8" s="15"/>
      <c r="E8" s="15"/>
    </row>
    <row r="9" spans="2:6" s="1" customFormat="1" ht="30" customHeight="1" x14ac:dyDescent="0.35">
      <c r="B9" s="4" t="s">
        <v>2</v>
      </c>
      <c r="C9" s="4" t="s">
        <v>32</v>
      </c>
      <c r="D9" s="15"/>
      <c r="E9" s="15"/>
    </row>
    <row r="10" spans="2:6" s="1" customFormat="1" ht="30" customHeight="1" x14ac:dyDescent="0.35">
      <c r="B10" s="4" t="s">
        <v>3</v>
      </c>
      <c r="C10" s="4" t="s">
        <v>33</v>
      </c>
      <c r="D10" s="15"/>
      <c r="E10" s="15">
        <v>350</v>
      </c>
    </row>
    <row r="11" spans="2:6" ht="30" customHeight="1" x14ac:dyDescent="0.35">
      <c r="B11" s="4" t="s">
        <v>3</v>
      </c>
      <c r="C11" s="4" t="s">
        <v>34</v>
      </c>
      <c r="D11" s="15"/>
      <c r="E11" s="15"/>
    </row>
    <row r="12" spans="2:6" s="1" customFormat="1" ht="30" customHeight="1" x14ac:dyDescent="0.35">
      <c r="B12" s="1" t="s">
        <v>4</v>
      </c>
    </row>
    <row r="13" spans="2:6" ht="30" customHeight="1" thickBot="1" x14ac:dyDescent="0.4">
      <c r="B13" s="18" t="s">
        <v>4</v>
      </c>
      <c r="C13" s="19"/>
      <c r="D13" s="10">
        <f>SUBTOTAL(109,Liabilities[Ano anteior])</f>
        <v>1700</v>
      </c>
      <c r="E13" s="10">
        <f>SUBTOTAL(109,Liabilities[Ano atual])</f>
        <v>700</v>
      </c>
    </row>
  </sheetData>
  <sheetProtection insertColumns="0" insertRows="0" sort="0" autoFilter="0" pivotTables="0"/>
  <dataValidations xWindow="897" yWindow="313" count="4">
    <dataValidation allowBlank="1" showInputMessage="1" showErrorMessage="1" prompt="Crie uma lista de Passivos comparando os anos financeiros nesta planilha. Passivo total e patrimônio líquido são calculados automaticamente no final da tabela de passivos" sqref="A1" xr:uid="{00000000-0002-0000-0200-000000000000}"/>
    <dataValidation allowBlank="1" showInputMessage="1" showErrorMessage="1" prompt="Selecione Tipo de responsabilidade nesta coluna sob este título. Pressione ALT + SETA PARA BAIXO para abrir a lista suspensa e ENTER para fazer a seleção. Use filtros de título para encontrar entradas específicas" sqref="B3" xr:uid="{00000000-0002-0000-0200-000003000000}"/>
    <dataValidation type="list" errorStyle="warning" allowBlank="1" showInputMessage="1" showErrorMessage="1" error="Select entry from the list. Select CANCEL, then press ALT+DOWN ARROW to open the drop-down list, then ENTER to make selection" sqref="B4:B12" xr:uid="{00000000-0002-0000-0200-000004000000}">
      <formula1>INDIRECT("Categories[Categorias]")</formula1>
    </dataValidation>
    <dataValidation allowBlank="1" showInputMessage="1" showErrorMessage="1" prompt="Comparison years are automatically updated in cells D2 and E2 at right" sqref="B2" xr:uid="{00000000-0002-0000-0200-000005000000}"/>
  </dataValidations>
  <hyperlinks>
    <hyperlink ref="E1" r:id="rId1" xr:uid="{4E5810DD-8159-463A-B61F-1B3961E8B9D9}"/>
  </hyperlinks>
  <printOptions horizontalCentered="1"/>
  <pageMargins left="0.7" right="0.7" top="0.75" bottom="0.75" header="0.3" footer="0.3"/>
  <pageSetup scale="71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autoPageBreaks="0" fitToPage="1"/>
  </sheetPr>
  <dimension ref="B1:B14"/>
  <sheetViews>
    <sheetView showGridLines="0" workbookViewId="0">
      <selection activeCell="C2" sqref="C2"/>
    </sheetView>
  </sheetViews>
  <sheetFormatPr defaultColWidth="9.36328125" defaultRowHeight="17.25" customHeight="1" x14ac:dyDescent="0.35"/>
  <cols>
    <col min="1" max="1" width="1.6328125" style="4" customWidth="1"/>
    <col min="2" max="2" width="50.81640625" style="4" customWidth="1"/>
    <col min="3" max="16384" width="9.36328125" style="4"/>
  </cols>
  <sheetData>
    <row r="1" spans="2:2" s="1" customFormat="1" ht="42" customHeight="1" thickBot="1" x14ac:dyDescent="0.4">
      <c r="B1" s="5" t="s">
        <v>36</v>
      </c>
    </row>
    <row r="2" spans="2:2" s="1" customFormat="1" ht="17.25" customHeight="1" thickTop="1" x14ac:dyDescent="0.35"/>
    <row r="3" spans="2:2" s="1" customFormat="1" ht="25.2" x14ac:dyDescent="0.35">
      <c r="B3" s="2" t="s">
        <v>36</v>
      </c>
    </row>
    <row r="4" spans="2:2" s="1" customFormat="1" ht="17.25" customHeight="1" x14ac:dyDescent="0.35">
      <c r="B4" s="3" t="s">
        <v>9</v>
      </c>
    </row>
    <row r="5" spans="2:2" s="1" customFormat="1" ht="17.25" customHeight="1" x14ac:dyDescent="0.35">
      <c r="B5" s="3" t="s">
        <v>10</v>
      </c>
    </row>
    <row r="6" spans="2:2" s="1" customFormat="1" ht="17.25" customHeight="1" x14ac:dyDescent="0.35">
      <c r="B6" s="3" t="s">
        <v>11</v>
      </c>
    </row>
    <row r="7" spans="2:2" s="1" customFormat="1" ht="17.25" customHeight="1" x14ac:dyDescent="0.35">
      <c r="B7" s="3" t="s">
        <v>1</v>
      </c>
    </row>
    <row r="8" spans="2:2" s="1" customFormat="1" ht="17.25" customHeight="1" x14ac:dyDescent="0.35">
      <c r="B8" s="3" t="s">
        <v>2</v>
      </c>
    </row>
    <row r="9" spans="2:2" s="1" customFormat="1" ht="17.25" customHeight="1" x14ac:dyDescent="0.35">
      <c r="B9" s="3" t="s">
        <v>3</v>
      </c>
    </row>
    <row r="10" spans="2:2" ht="17.25" customHeight="1" x14ac:dyDescent="0.35">
      <c r="B10" s="3" t="s">
        <v>37</v>
      </c>
    </row>
    <row r="11" spans="2:2" ht="17.25" customHeight="1" x14ac:dyDescent="0.35">
      <c r="B11" s="3"/>
    </row>
    <row r="12" spans="2:2" ht="17.25" customHeight="1" x14ac:dyDescent="0.35">
      <c r="B12" s="3"/>
    </row>
    <row r="13" spans="2:2" ht="17.25" customHeight="1" x14ac:dyDescent="0.35">
      <c r="B13" s="3"/>
    </row>
    <row r="14" spans="2:2" ht="17.25" customHeight="1" x14ac:dyDescent="0.35">
      <c r="B14" s="3"/>
    </row>
  </sheetData>
  <sheetProtection algorithmName="SHA-512" hashValue="/zMExJRPNBZd6xKuV6+5kYqlmslZe+O2UWN7lttac9Wf35kNR+QJ3DiGma7J79LhzsJ7B1aWXg0cp8LePx9zwg==" saltValue="QuKOgsDEO4TDJrt42BzJ3g==" spinCount="100000" sheet="1" objects="1" insertColumns="0" insertRows="0" deleteColumns="0" deleteRows="0" sort="0" pivotTables="0"/>
  <dataValidations count="3">
    <dataValidation allowBlank="1" showInputMessage="1" showErrorMessage="1" prompt="Crie uma lista de categorias para Ativos e Passivos nesta planilha. Esses valores são usados para criar um painel para construir as planilhas de ativos e passivos" sqref="A1" xr:uid="{00000000-0002-0000-0300-000000000000}"/>
    <dataValidation allowBlank="1" showInputMessage="1" showErrorMessage="1" prompt="O título desta planilha está nesta célula" sqref="B1" xr:uid="{00000000-0002-0000-0300-000001000000}"/>
    <dataValidation allowBlank="1" showInputMessage="1" showErrorMessage="1" promptTitle="Adicione Categorias" prompt="Insira categorias nesta coluna sob este título. Você pode inseir categorias mesmo depois da tabela que ela gera automaticamente na lista suspensa" sqref="B3" xr:uid="{00000000-0002-0000-03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A457-7C8E-4FB8-BCA5-9A8B8C67E587}">
  <dimension ref="A1:B14"/>
  <sheetViews>
    <sheetView workbookViewId="0">
      <selection activeCell="B7" sqref="B7"/>
    </sheetView>
  </sheetViews>
  <sheetFormatPr defaultRowHeight="15" x14ac:dyDescent="0.35"/>
  <cols>
    <col min="1" max="1" width="40.08984375" customWidth="1"/>
    <col min="2" max="2" width="32.54296875" customWidth="1"/>
  </cols>
  <sheetData>
    <row r="1" spans="1:2" ht="33.75" customHeight="1" x14ac:dyDescent="0.35">
      <c r="A1" s="20" t="s">
        <v>40</v>
      </c>
      <c r="B1" s="21"/>
    </row>
    <row r="2" spans="1:2" ht="21.9" customHeight="1" x14ac:dyDescent="0.35">
      <c r="A2" s="22" t="s">
        <v>41</v>
      </c>
      <c r="B2" s="23" t="s">
        <v>42</v>
      </c>
    </row>
    <row r="3" spans="1:2" ht="21.9" customHeight="1" x14ac:dyDescent="0.35">
      <c r="A3" s="22" t="s">
        <v>43</v>
      </c>
      <c r="B3" s="24" t="s">
        <v>44</v>
      </c>
    </row>
    <row r="4" spans="1:2" ht="21.9" customHeight="1" x14ac:dyDescent="0.35">
      <c r="A4" s="22" t="s">
        <v>45</v>
      </c>
      <c r="B4" s="21"/>
    </row>
    <row r="5" spans="1:2" ht="21.9" customHeight="1" x14ac:dyDescent="0.35">
      <c r="A5" s="22" t="s">
        <v>46</v>
      </c>
      <c r="B5" s="25"/>
    </row>
    <row r="6" spans="1:2" ht="21.9" customHeight="1" x14ac:dyDescent="0.35">
      <c r="A6" s="22" t="s">
        <v>47</v>
      </c>
      <c r="B6" s="25"/>
    </row>
    <row r="7" spans="1:2" ht="21.9" customHeight="1" x14ac:dyDescent="0.35">
      <c r="A7" s="22" t="s">
        <v>48</v>
      </c>
      <c r="B7" s="34" t="s">
        <v>56</v>
      </c>
    </row>
    <row r="8" spans="1:2" ht="21.9" customHeight="1" x14ac:dyDescent="0.35">
      <c r="A8" s="22" t="s">
        <v>49</v>
      </c>
      <c r="B8" s="25"/>
    </row>
    <row r="9" spans="1:2" ht="21.9" customHeight="1" x14ac:dyDescent="0.35">
      <c r="A9" s="22" t="s">
        <v>50</v>
      </c>
      <c r="B9" s="25"/>
    </row>
    <row r="10" spans="1:2" ht="21.9" customHeight="1" x14ac:dyDescent="0.35">
      <c r="A10" s="22" t="s">
        <v>51</v>
      </c>
      <c r="B10" s="25"/>
    </row>
    <row r="11" spans="1:2" ht="21.9" customHeight="1" x14ac:dyDescent="0.35">
      <c r="A11" s="22" t="s">
        <v>52</v>
      </c>
      <c r="B11" s="25"/>
    </row>
    <row r="12" spans="1:2" ht="21.9" customHeight="1" x14ac:dyDescent="0.35">
      <c r="A12" s="22" t="s">
        <v>53</v>
      </c>
      <c r="B12" s="25"/>
    </row>
    <row r="13" spans="1:2" ht="21.9" customHeight="1" x14ac:dyDescent="0.35">
      <c r="A13" s="22" t="s">
        <v>54</v>
      </c>
      <c r="B13" s="25"/>
    </row>
    <row r="14" spans="1:2" ht="21.9" customHeight="1" x14ac:dyDescent="0.35">
      <c r="A14" s="22" t="s">
        <v>55</v>
      </c>
      <c r="B14" s="25"/>
    </row>
  </sheetData>
  <sheetProtection formatCells="0" formatColumns="0" formatRows="0" insertColumns="0" insertRows="0" sort="0" autoFilter="0"/>
  <hyperlinks>
    <hyperlink ref="A2" r:id="rId1" xr:uid="{7BCDAC16-946F-4007-8A28-0876880626AD}"/>
    <hyperlink ref="A3" r:id="rId2" xr:uid="{3EE9C2DF-3AFB-4885-8F5A-041909157CCD}"/>
    <hyperlink ref="A4" r:id="rId3" xr:uid="{8EF78747-FED5-4507-A327-AAEBC9D5AA91}"/>
    <hyperlink ref="A5" r:id="rId4" xr:uid="{EC6E07BB-8F9C-4CE0-9475-8C414F7674F8}"/>
    <hyperlink ref="A7" r:id="rId5" xr:uid="{AF4E2986-B012-4F5B-9488-6DF7F188EE2A}"/>
    <hyperlink ref="A8" r:id="rId6" xr:uid="{BCBD32C0-EAA2-4FDC-95AF-E2D6FF358EE3}"/>
    <hyperlink ref="A9" r:id="rId7" xr:uid="{81952945-BA98-4CE3-B319-0835761A3A07}"/>
    <hyperlink ref="A10" r:id="rId8" xr:uid="{6DAFD629-9A4A-4471-8CE7-D286D45E26B3}"/>
    <hyperlink ref="A11" r:id="rId9" display="Planilha de Gastos Domésticos" xr:uid="{425A50A0-AF18-4DCA-811E-085CC6399C6E}"/>
    <hyperlink ref="A12" r:id="rId10" xr:uid="{93874546-8C54-4DB9-8F61-176DB4373AB7}"/>
    <hyperlink ref="A13" r:id="rId11" xr:uid="{0F89EE95-564D-4517-BE44-029287E60C15}"/>
    <hyperlink ref="A14" r:id="rId12" xr:uid="{408BD57C-A94B-4C60-B10E-44E7F164B10C}"/>
    <hyperlink ref="A6" r:id="rId13" xr:uid="{FE56D6A3-374C-4EB7-8FAE-B27368CB37C2}"/>
    <hyperlink ref="B3" r:id="rId14" xr:uid="{E0F1E171-E31E-41CF-9197-D230113FCC01}"/>
    <hyperlink ref="B7" location="Donate!A1" display="Faça uma doação" xr:uid="{49863136-E741-4CAB-B239-379F07E7BE99}"/>
  </hyperlinks>
  <pageMargins left="0.511811024" right="0.511811024" top="0.78740157499999996" bottom="0.78740157499999996" header="0.31496062000000002" footer="0.31496062000000002"/>
  <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D6F5-0111-41B5-B8B6-A638C8122E00}">
  <dimension ref="B1:B16"/>
  <sheetViews>
    <sheetView workbookViewId="0">
      <selection activeCell="F10" sqref="F10"/>
    </sheetView>
  </sheetViews>
  <sheetFormatPr defaultRowHeight="15" x14ac:dyDescent="0.35"/>
  <cols>
    <col min="2" max="2" width="66.6328125" customWidth="1"/>
  </cols>
  <sheetData>
    <row r="1" spans="2:2" ht="22.05" customHeight="1" x14ac:dyDescent="0.3">
      <c r="B1" s="38"/>
    </row>
    <row r="2" spans="2:2" ht="22.05" customHeight="1" x14ac:dyDescent="0.35">
      <c r="B2" s="39" t="s">
        <v>58</v>
      </c>
    </row>
    <row r="3" spans="2:2" ht="64.8" customHeight="1" x14ac:dyDescent="0.35">
      <c r="B3" s="40" t="s">
        <v>59</v>
      </c>
    </row>
    <row r="4" spans="2:2" ht="33" customHeight="1" x14ac:dyDescent="0.35">
      <c r="B4" s="41" t="s">
        <v>60</v>
      </c>
    </row>
    <row r="5" spans="2:2" ht="22.05" customHeight="1" x14ac:dyDescent="0.3">
      <c r="B5" s="38"/>
    </row>
    <row r="6" spans="2:2" ht="22.05" customHeight="1" x14ac:dyDescent="0.35">
      <c r="B6" s="42" t="s">
        <v>61</v>
      </c>
    </row>
    <row r="7" spans="2:2" ht="22.05" customHeight="1" x14ac:dyDescent="0.35">
      <c r="B7" s="42" t="s">
        <v>62</v>
      </c>
    </row>
    <row r="8" spans="2:2" ht="22.05" customHeight="1" x14ac:dyDescent="0.35">
      <c r="B8" s="42"/>
    </row>
    <row r="9" spans="2:2" ht="22.05" customHeight="1" x14ac:dyDescent="0.35">
      <c r="B9" s="43" t="s">
        <v>63</v>
      </c>
    </row>
    <row r="10" spans="2:2" ht="22.05" customHeight="1" x14ac:dyDescent="0.35"/>
    <row r="11" spans="2:2" ht="22.05" customHeight="1" x14ac:dyDescent="0.35"/>
    <row r="12" spans="2:2" ht="22.05" customHeight="1" x14ac:dyDescent="0.35"/>
    <row r="13" spans="2:2" ht="22.05" customHeight="1" x14ac:dyDescent="0.35"/>
    <row r="14" spans="2:2" ht="22.05" customHeight="1" x14ac:dyDescent="0.35"/>
    <row r="15" spans="2:2" ht="22.05" customHeight="1" x14ac:dyDescent="0.35"/>
    <row r="16" spans="2:2" ht="22.05" customHeight="1" x14ac:dyDescent="0.3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TM03934533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SUMARIO</vt:lpstr>
      <vt:lpstr>ATIVOS</vt:lpstr>
      <vt:lpstr>PASSIVOS</vt:lpstr>
      <vt:lpstr>CATEGORIAS</vt:lpstr>
      <vt:lpstr>MAIS PLANILHAS</vt:lpstr>
      <vt:lpstr>Donate</vt:lpstr>
      <vt:lpstr>ColumnTitle2</vt:lpstr>
      <vt:lpstr>ColumnTitle3</vt:lpstr>
      <vt:lpstr>FY_YEAR</vt:lpstr>
      <vt:lpstr>FY_YEAR_2</vt:lpstr>
      <vt:lpstr>RowTitleRegion1..D12</vt:lpstr>
      <vt:lpstr>Title1</vt:lpstr>
      <vt:lpstr>ATIVOS!Titulos_de_impressao</vt:lpstr>
      <vt:lpstr>CATEGORIAS!Titulos_de_impressao</vt:lpstr>
      <vt:lpstr>PASSIVOS!Titulos_de_impressao</vt:lpstr>
      <vt:lpstr>SUMARIO!Titulos_de_impressao</vt:lpstr>
    </vt:vector>
  </TitlesOfParts>
  <Manager>Edi Barboza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2017-05-31T07:59:53Z</dcterms:created>
  <dcterms:modified xsi:type="dcterms:W3CDTF">2025-01-03T13:46:26Z</dcterms:modified>
</cp:coreProperties>
</file>