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28" yWindow="65428" windowWidth="23256" windowHeight="12456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<sst xmlns="http://schemas.openxmlformats.org/spreadsheetml/2006/main" count="39" uniqueCount="19">
  <si>
    <t>Calculadora de Depreciação</t>
  </si>
  <si>
    <t>Método linear</t>
  </si>
  <si>
    <t>Custo do Ativo</t>
  </si>
  <si>
    <t>&gt;&gt;</t>
  </si>
  <si>
    <t>Custo Ativo Adicional</t>
  </si>
  <si>
    <t>Preço do Ativo</t>
  </si>
  <si>
    <t>Pequeno valor</t>
  </si>
  <si>
    <t>Vida útil estimada (anos)</t>
  </si>
  <si>
    <t>Depreciação / Ano pelo Método da Linha Reta</t>
  </si>
  <si>
    <t>Porcentagem de Depreciação</t>
  </si>
  <si>
    <t>Depreciação total para sua vida útil</t>
  </si>
  <si>
    <t>Valor contábil depreciado após sua vida útil</t>
  </si>
  <si>
    <t>Valor do saldo</t>
  </si>
  <si>
    <t>Método de saldo decrescente</t>
  </si>
  <si>
    <t>Taxa de Depreciação de acordo com o Método do Saldo Decrescente</t>
  </si>
  <si>
    <t>Cronograma de Depreciação</t>
  </si>
  <si>
    <t>Ano</t>
  </si>
  <si>
    <t>Valor de depreciação ano a ano</t>
  </si>
  <si>
    <t>Valor do livro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</si>
</sst>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25"/>
      <color theme="9" tint="0.5999900102615356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sz val="10"/>
      <color theme="5" tint="-0.24997000396251678"/>
      <name val="Calibri"/>
      <family val="2"/>
      <scheme val="minor"/>
    </font>
    <font>
      <sz val="11"/>
      <color theme="5" tint="-0.2499700039625167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26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/>
      <protection locked="0"/>
    </xf>
    <xf numFmtId="0" fontId="4" fillId="3" borderId="0" xfId="2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4" fontId="6" fillId="0" borderId="0" xfId="0" applyNumberFormat="1" applyFont="1" applyAlignment="1" applyProtection="1">
      <alignment horizontal="left" vertical="center" indent="3"/>
      <protection locked="0"/>
    </xf>
    <xf numFmtId="44" fontId="7" fillId="5" borderId="1" xfId="0" applyNumberFormat="1" applyFont="1" applyFill="1" applyBorder="1" applyAlignment="1" applyProtection="1">
      <alignment horizontal="left" vertical="center" indent="3"/>
      <protection locked="0"/>
    </xf>
    <xf numFmtId="0" fontId="6" fillId="0" borderId="0" xfId="0" applyNumberFormat="1" applyFont="1" applyAlignment="1" applyProtection="1">
      <alignment horizontal="right" vertical="center" indent="3"/>
      <protection locked="0"/>
    </xf>
    <xf numFmtId="9" fontId="7" fillId="5" borderId="1" xfId="20" applyFont="1" applyFill="1" applyBorder="1" applyAlignment="1" applyProtection="1">
      <alignment horizontal="right" vertical="center" indent="3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right" vertical="center" indent="4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horizontal="center" vertical="center"/>
      <protection locked="0"/>
    </xf>
    <xf numFmtId="44" fontId="6" fillId="7" borderId="2" xfId="0" applyNumberFormat="1" applyFont="1" applyFill="1" applyBorder="1" applyAlignment="1" applyProtection="1">
      <alignment horizontal="left" vertical="center" indent="3"/>
      <protection locked="0"/>
    </xf>
    <xf numFmtId="44" fontId="8" fillId="5" borderId="1" xfId="0" applyNumberFormat="1" applyFont="1" applyFill="1" applyBorder="1" applyAlignment="1" applyProtection="1">
      <alignment horizontal="left" vertical="center" indent="3"/>
      <protection locked="0"/>
    </xf>
    <xf numFmtId="0" fontId="6" fillId="7" borderId="3" xfId="0" applyFont="1" applyFill="1" applyBorder="1" applyAlignment="1" applyProtection="1">
      <alignment horizontal="center" vertical="center"/>
      <protection locked="0"/>
    </xf>
    <xf numFmtId="44" fontId="6" fillId="7" borderId="3" xfId="0" applyNumberFormat="1" applyFont="1" applyFill="1" applyBorder="1" applyAlignment="1" applyProtection="1">
      <alignment horizontal="left" vertical="center" indent="3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44" fontId="6" fillId="7" borderId="4" xfId="0" applyNumberFormat="1" applyFont="1" applyFill="1" applyBorder="1" applyAlignment="1" applyProtection="1">
      <alignment horizontal="left" vertical="center" indent="3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Hi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tudoexcel.com.br" TargetMode="External" /><Relationship Id="rId3" Type="http://schemas.openxmlformats.org/officeDocument/2006/relationships/hyperlink" Target="https://www.tudoexcel.com.b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2066925</xdr:colOff>
      <xdr:row>0</xdr:row>
      <xdr:rowOff>295275</xdr:rowOff>
    </xdr:from>
    <xdr:to>
      <xdr:col>3</xdr:col>
      <xdr:colOff>1362075</xdr:colOff>
      <xdr:row>1</xdr:row>
      <xdr:rowOff>123825</xdr:rowOff>
    </xdr:to>
    <xdr:pic>
      <xdr:nvPicPr>
        <xdr:cNvPr id="3" name="Imagem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700" y="295275"/>
          <a:ext cx="1371600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0E7F9-53AB-4B6E-92E2-A5B813E9182C}">
  <dimension ref="A1:E45"/>
  <sheetViews>
    <sheetView tabSelected="1" workbookViewId="0" topLeftCell="A1">
      <selection activeCell="K4" sqref="K4"/>
    </sheetView>
  </sheetViews>
  <sheetFormatPr defaultColWidth="9.140625" defaultRowHeight="15"/>
  <cols>
    <col min="1" max="1" width="3.7109375" style="4" customWidth="1"/>
    <col min="2" max="2" width="49.28125" style="4" customWidth="1"/>
    <col min="3" max="3" width="31.140625" style="4" bestFit="1" customWidth="1"/>
    <col min="4" max="4" width="27.00390625" style="4" customWidth="1"/>
    <col min="5" max="5" width="2.8515625" style="4" customWidth="1"/>
    <col min="6" max="16384" width="8.8515625" style="4" customWidth="1"/>
  </cols>
  <sheetData>
    <row r="1" spans="1:5" ht="35.4" customHeight="1">
      <c r="A1" s="1"/>
      <c r="B1" s="2" t="s">
        <v>0</v>
      </c>
      <c r="C1" s="3"/>
      <c r="D1" s="3"/>
      <c r="E1" s="1"/>
    </row>
    <row r="2" spans="1:5" ht="33.6" customHeight="1">
      <c r="A2" s="1"/>
      <c r="B2" s="2"/>
      <c r="C2" s="3"/>
      <c r="D2" s="3"/>
      <c r="E2" s="1"/>
    </row>
    <row r="3" spans="1:5" ht="18">
      <c r="A3" s="1"/>
      <c r="B3" s="5"/>
      <c r="C3" s="5"/>
      <c r="D3" s="5"/>
      <c r="E3" s="1"/>
    </row>
    <row r="4" spans="1:5" ht="25.8">
      <c r="A4" s="1"/>
      <c r="B4" s="6" t="s">
        <v>1</v>
      </c>
      <c r="C4" s="6"/>
      <c r="D4" s="6"/>
      <c r="E4" s="1"/>
    </row>
    <row r="5" spans="1:5" ht="18">
      <c r="A5" s="1"/>
      <c r="B5" s="7" t="s">
        <v>2</v>
      </c>
      <c r="C5" s="8" t="s">
        <v>3</v>
      </c>
      <c r="D5" s="9">
        <v>680000</v>
      </c>
      <c r="E5" s="1"/>
    </row>
    <row r="6" spans="1:5" ht="18">
      <c r="A6" s="1"/>
      <c r="B6" s="7" t="s">
        <v>4</v>
      </c>
      <c r="C6" s="8" t="s">
        <v>3</v>
      </c>
      <c r="D6" s="9">
        <v>75000</v>
      </c>
      <c r="E6" s="1"/>
    </row>
    <row r="7" spans="1:5" ht="18">
      <c r="A7" s="1"/>
      <c r="B7" s="7" t="s">
        <v>5</v>
      </c>
      <c r="C7" s="8" t="s">
        <v>3</v>
      </c>
      <c r="D7" s="10">
        <f>SUM(D5:D6)</f>
        <v>755000</v>
      </c>
      <c r="E7" s="1"/>
    </row>
    <row r="8" spans="1:5" ht="18">
      <c r="A8" s="1"/>
      <c r="B8" s="7" t="s">
        <v>6</v>
      </c>
      <c r="C8" s="8" t="s">
        <v>3</v>
      </c>
      <c r="D8" s="9">
        <v>80000</v>
      </c>
      <c r="E8" s="1"/>
    </row>
    <row r="9" spans="1:5" ht="18">
      <c r="A9" s="1"/>
      <c r="B9" s="7" t="s">
        <v>7</v>
      </c>
      <c r="C9" s="8" t="s">
        <v>3</v>
      </c>
      <c r="D9" s="11">
        <v>10</v>
      </c>
      <c r="E9" s="1"/>
    </row>
    <row r="10" spans="1:5" ht="18">
      <c r="A10" s="1"/>
      <c r="B10" s="7" t="s">
        <v>8</v>
      </c>
      <c r="C10" s="8" t="s">
        <v>3</v>
      </c>
      <c r="D10" s="10">
        <f>IF(D7="","",SLN($D$7,$D$8,$D$9))</f>
        <v>67500</v>
      </c>
      <c r="E10" s="1"/>
    </row>
    <row r="11" spans="1:5" ht="18">
      <c r="A11" s="1"/>
      <c r="B11" s="7" t="s">
        <v>9</v>
      </c>
      <c r="C11" s="8" t="s">
        <v>3</v>
      </c>
      <c r="D11" s="12">
        <f>_xlfn.IFERROR(D10/D7,"")</f>
        <v>0.08940397350993377</v>
      </c>
      <c r="E11" s="1"/>
    </row>
    <row r="12" spans="1:5" ht="18">
      <c r="A12" s="1"/>
      <c r="B12" s="7" t="s">
        <v>10</v>
      </c>
      <c r="C12" s="8" t="s">
        <v>3</v>
      </c>
      <c r="D12" s="10">
        <f>IF(D7="","",D10*D9)</f>
        <v>675000</v>
      </c>
      <c r="E12" s="1"/>
    </row>
    <row r="13" spans="1:5" ht="18">
      <c r="A13" s="1"/>
      <c r="B13" s="7" t="s">
        <v>11</v>
      </c>
      <c r="C13" s="8" t="s">
        <v>3</v>
      </c>
      <c r="D13" s="10">
        <f>IF(D7="","",D7-D12)</f>
        <v>80000</v>
      </c>
      <c r="E13" s="1"/>
    </row>
    <row r="14" spans="1:5" ht="18">
      <c r="A14" s="1"/>
      <c r="B14" s="7" t="s">
        <v>12</v>
      </c>
      <c r="C14" s="8" t="s">
        <v>3</v>
      </c>
      <c r="D14" s="10">
        <f>IF(D7="","",D8-D13)</f>
        <v>0</v>
      </c>
      <c r="E14" s="1"/>
    </row>
    <row r="15" spans="1:5" ht="18">
      <c r="A15" s="1"/>
      <c r="B15" s="13"/>
      <c r="C15" s="13"/>
      <c r="D15" s="9"/>
      <c r="E15" s="1"/>
    </row>
    <row r="16" spans="1:5" ht="25.8">
      <c r="A16" s="1"/>
      <c r="B16" s="6" t="s">
        <v>13</v>
      </c>
      <c r="C16" s="6"/>
      <c r="D16" s="6"/>
      <c r="E16" s="1"/>
    </row>
    <row r="17" spans="1:5" ht="18">
      <c r="A17" s="1"/>
      <c r="B17" s="7" t="s">
        <v>2</v>
      </c>
      <c r="C17" s="14" t="s">
        <v>3</v>
      </c>
      <c r="D17" s="9">
        <v>680000</v>
      </c>
      <c r="E17" s="1"/>
    </row>
    <row r="18" spans="1:5" ht="18">
      <c r="A18" s="1"/>
      <c r="B18" s="7" t="s">
        <v>4</v>
      </c>
      <c r="C18" s="14" t="s">
        <v>3</v>
      </c>
      <c r="D18" s="9">
        <v>75000</v>
      </c>
      <c r="E18" s="1"/>
    </row>
    <row r="19" spans="1:5" ht="18">
      <c r="A19" s="1"/>
      <c r="B19" s="7" t="s">
        <v>5</v>
      </c>
      <c r="C19" s="14" t="s">
        <v>3</v>
      </c>
      <c r="D19" s="10">
        <f>SUM(D17:D18)</f>
        <v>755000</v>
      </c>
      <c r="E19" s="1"/>
    </row>
    <row r="20" spans="1:5" ht="18">
      <c r="A20" s="1"/>
      <c r="B20" s="7" t="s">
        <v>6</v>
      </c>
      <c r="C20" s="14" t="s">
        <v>3</v>
      </c>
      <c r="D20" s="9">
        <v>80000</v>
      </c>
      <c r="E20" s="1"/>
    </row>
    <row r="21" spans="1:5" ht="18">
      <c r="A21" s="1"/>
      <c r="B21" s="7" t="s">
        <v>7</v>
      </c>
      <c r="C21" s="14" t="s">
        <v>3</v>
      </c>
      <c r="D21" s="15">
        <v>10</v>
      </c>
      <c r="E21" s="1"/>
    </row>
    <row r="22" spans="1:5" ht="31.2">
      <c r="A22" s="1"/>
      <c r="B22" s="16" t="s">
        <v>14</v>
      </c>
      <c r="C22" s="14" t="s">
        <v>3</v>
      </c>
      <c r="D22" s="12">
        <f>IF(D19="","",1-(D20/D19)^(1/D21))</f>
        <v>0.2010597455812173</v>
      </c>
      <c r="E22" s="1"/>
    </row>
    <row r="23" spans="1:5" ht="23.4">
      <c r="A23" s="1"/>
      <c r="B23" s="17" t="s">
        <v>15</v>
      </c>
      <c r="C23" s="17"/>
      <c r="D23" s="17"/>
      <c r="E23" s="1"/>
    </row>
    <row r="24" spans="1:5" ht="18">
      <c r="A24" s="1"/>
      <c r="B24" s="18" t="s">
        <v>16</v>
      </c>
      <c r="C24" s="18" t="s">
        <v>17</v>
      </c>
      <c r="D24" s="18" t="s">
        <v>18</v>
      </c>
      <c r="E24" s="1"/>
    </row>
    <row r="25" spans="1:5" ht="18">
      <c r="A25" s="1"/>
      <c r="B25" s="19">
        <f>IF(D7="","",1)</f>
        <v>1</v>
      </c>
      <c r="C25" s="20">
        <f>_xlfn.IFERROR(IF(D25&gt;$D$20,(D25*$D$22),""),"")</f>
        <v>151800.10791381905</v>
      </c>
      <c r="D25" s="21">
        <f>IF(D7="","",D7)</f>
        <v>755000</v>
      </c>
      <c r="E25" s="1"/>
    </row>
    <row r="26" spans="1:5" ht="18">
      <c r="A26" s="1"/>
      <c r="B26" s="22">
        <f>IF(C26="","",B25+1)</f>
        <v>2</v>
      </c>
      <c r="C26" s="23">
        <f>_xlfn.IFERROR(IF(D26&gt;$D$20,(D26*$D$22),""),"")</f>
        <v>121279.21683746528</v>
      </c>
      <c r="D26" s="20">
        <f>_xlfn.IFERROR(D25-C25,"")</f>
        <v>603199.892086181</v>
      </c>
      <c r="E26" s="1"/>
    </row>
    <row r="27" spans="1:5" ht="18">
      <c r="A27" s="1"/>
      <c r="B27" s="22">
        <f>IF(C27="","",B26+1)</f>
        <v>3</v>
      </c>
      <c r="C27" s="23">
        <f>_xlfn.IFERROR(IF(D27&gt;$D$20,(D27*$D$22),""),"")</f>
        <v>96894.84835583522</v>
      </c>
      <c r="D27" s="23">
        <f>_xlfn.IFERROR(D26-C26,"")</f>
        <v>481920.6752487157</v>
      </c>
      <c r="E27" s="1"/>
    </row>
    <row r="28" spans="1:5" ht="18">
      <c r="A28" s="1"/>
      <c r="B28" s="22">
        <f>IF(C28="","",B27+1)</f>
        <v>4</v>
      </c>
      <c r="C28" s="23">
        <f>_xlfn.IFERROR(IF(D28&gt;$D$20,(D28*$D$22),""),"")</f>
        <v>77413.19479728038</v>
      </c>
      <c r="D28" s="23">
        <f>_xlfn.IFERROR(D27-C27,"")</f>
        <v>385025.8268928805</v>
      </c>
      <c r="E28" s="1"/>
    </row>
    <row r="29" spans="1:5" ht="18">
      <c r="A29" s="1"/>
      <c r="B29" s="22">
        <f>IF(C29="","",B28+1)</f>
        <v>5</v>
      </c>
      <c r="C29" s="23">
        <f>_xlfn.IFERROR(IF(D29&gt;$D$20,(D29*$D$22),""),"")</f>
        <v>61848.51754670996</v>
      </c>
      <c r="D29" s="23">
        <f>_xlfn.IFERROR(D28-C28,"")</f>
        <v>307612.63209560013</v>
      </c>
      <c r="E29" s="1"/>
    </row>
    <row r="30" spans="1:5" ht="18">
      <c r="A30" s="1"/>
      <c r="B30" s="22">
        <f>IF(C30="","",B29+1)</f>
        <v>6</v>
      </c>
      <c r="C30" s="23">
        <f>_xlfn.IFERROR(IF(D30&gt;$D$20,(D30*$D$22),""),"")</f>
        <v>49413.270344193</v>
      </c>
      <c r="D30" s="23">
        <f>_xlfn.IFERROR(D29-C29,"")</f>
        <v>245764.11454889015</v>
      </c>
      <c r="E30" s="1"/>
    </row>
    <row r="31" spans="1:5" ht="18">
      <c r="A31" s="1"/>
      <c r="B31" s="22">
        <f>IF(C31="","",B30+1)</f>
        <v>7</v>
      </c>
      <c r="C31" s="23">
        <f>_xlfn.IFERROR(IF(D31&gt;$D$20,(D31*$D$22),""),"")</f>
        <v>39478.25078045364</v>
      </c>
      <c r="D31" s="23">
        <f>_xlfn.IFERROR(D30-C30,"")</f>
        <v>196350.84420469715</v>
      </c>
      <c r="E31" s="1"/>
    </row>
    <row r="32" spans="1:5" ht="18">
      <c r="A32" s="1"/>
      <c r="B32" s="22">
        <f>IF(C32="","",B31+1)</f>
        <v>8</v>
      </c>
      <c r="C32" s="23">
        <f>_xlfn.IFERROR(IF(D32&gt;$D$20,(D32*$D$22),""),"")</f>
        <v>31540.763722544143</v>
      </c>
      <c r="D32" s="23">
        <f>_xlfn.IFERROR(D31-C31,"")</f>
        <v>156872.5934242435</v>
      </c>
      <c r="E32" s="1"/>
    </row>
    <row r="33" spans="1:5" ht="18">
      <c r="A33" s="1"/>
      <c r="B33" s="22">
        <f>IF(C33="","",B32+1)</f>
        <v>9</v>
      </c>
      <c r="C33" s="23">
        <f>_xlfn.IFERROR(IF(D33&gt;$D$20,(D33*$D$22),""),"")</f>
        <v>25199.18579305213</v>
      </c>
      <c r="D33" s="23">
        <f>_xlfn.IFERROR(D32-C32,"")</f>
        <v>125331.82970169936</v>
      </c>
      <c r="E33" s="1"/>
    </row>
    <row r="34" spans="1:5" ht="18">
      <c r="A34" s="1"/>
      <c r="B34" s="22">
        <f>IF(C34="","",B33+1)</f>
        <v>10</v>
      </c>
      <c r="C34" s="23">
        <f>_xlfn.IFERROR(IF(D34&gt;$D$20,(D34*$D$22),""),"")</f>
        <v>20132.643908647242</v>
      </c>
      <c r="D34" s="23">
        <f>_xlfn.IFERROR(D33-C33,"")</f>
        <v>100132.64390864724</v>
      </c>
      <c r="E34" s="1"/>
    </row>
    <row r="35" spans="1:5" ht="18">
      <c r="A35" s="1"/>
      <c r="B35" s="22" t="str">
        <f>IF(C35="","",B34+1)</f>
        <v/>
      </c>
      <c r="C35" s="23" t="str">
        <f aca="true" t="shared" si="0" ref="C35:C44">_xlfn.IFERROR(IF(D35&gt;$D$20,(D35*$D$22),""),"")</f>
        <v/>
      </c>
      <c r="D35" s="23">
        <f>_xlfn.IFERROR(D34-C34,"")</f>
        <v>80000</v>
      </c>
      <c r="E35" s="1"/>
    </row>
    <row r="36" spans="1:5" ht="18">
      <c r="A36" s="1"/>
      <c r="B36" s="22" t="str">
        <f aca="true" t="shared" si="1" ref="B36:B44">IF(C36="","",B35+1)</f>
        <v/>
      </c>
      <c r="C36" s="23" t="str">
        <f t="shared" si="0"/>
        <v/>
      </c>
      <c r="D36" s="23" t="str">
        <f>_xlfn.IFERROR(D35-C35,"")</f>
        <v/>
      </c>
      <c r="E36" s="1"/>
    </row>
    <row r="37" spans="1:5" ht="18">
      <c r="A37" s="1"/>
      <c r="B37" s="22" t="str">
        <f>IF(C37="","",B36+1)</f>
        <v/>
      </c>
      <c r="C37" s="23" t="str">
        <f t="shared" si="0"/>
        <v/>
      </c>
      <c r="D37" s="23" t="str">
        <f aca="true" t="shared" si="2" ref="D37:D44">_xlfn.IFERROR(D36-C36,"")</f>
        <v/>
      </c>
      <c r="E37" s="1"/>
    </row>
    <row r="38" spans="1:5" ht="18">
      <c r="A38" s="1"/>
      <c r="B38" s="22" t="str">
        <f t="shared" si="1"/>
        <v/>
      </c>
      <c r="C38" s="23" t="str">
        <f t="shared" si="0"/>
        <v/>
      </c>
      <c r="D38" s="23" t="str">
        <f t="shared" si="2"/>
        <v/>
      </c>
      <c r="E38" s="1"/>
    </row>
    <row r="39" spans="1:5" ht="18">
      <c r="A39" s="1"/>
      <c r="B39" s="22" t="str">
        <f t="shared" si="1"/>
        <v/>
      </c>
      <c r="C39" s="23" t="str">
        <f t="shared" si="0"/>
        <v/>
      </c>
      <c r="D39" s="23" t="str">
        <f t="shared" si="2"/>
        <v/>
      </c>
      <c r="E39" s="1"/>
    </row>
    <row r="40" spans="1:5" ht="18">
      <c r="A40" s="1"/>
      <c r="B40" s="22" t="str">
        <f t="shared" si="1"/>
        <v/>
      </c>
      <c r="C40" s="23" t="str">
        <f t="shared" si="0"/>
        <v/>
      </c>
      <c r="D40" s="23" t="str">
        <f t="shared" si="2"/>
        <v/>
      </c>
      <c r="E40" s="1"/>
    </row>
    <row r="41" spans="1:5" ht="18">
      <c r="A41" s="1"/>
      <c r="B41" s="22" t="str">
        <f t="shared" si="1"/>
        <v/>
      </c>
      <c r="C41" s="23" t="str">
        <f t="shared" si="0"/>
        <v/>
      </c>
      <c r="D41" s="23" t="str">
        <f t="shared" si="2"/>
        <v/>
      </c>
      <c r="E41" s="1"/>
    </row>
    <row r="42" spans="1:5" ht="18">
      <c r="A42" s="1"/>
      <c r="B42" s="22" t="str">
        <f t="shared" si="1"/>
        <v/>
      </c>
      <c r="C42" s="23" t="str">
        <f t="shared" si="0"/>
        <v/>
      </c>
      <c r="D42" s="23" t="str">
        <f t="shared" si="2"/>
        <v/>
      </c>
      <c r="E42" s="1"/>
    </row>
    <row r="43" spans="1:5" ht="18">
      <c r="A43" s="1"/>
      <c r="B43" s="22" t="str">
        <f t="shared" si="1"/>
        <v/>
      </c>
      <c r="C43" s="23" t="str">
        <f t="shared" si="0"/>
        <v/>
      </c>
      <c r="D43" s="23" t="str">
        <f t="shared" si="2"/>
        <v/>
      </c>
      <c r="E43" s="1"/>
    </row>
    <row r="44" spans="1:5" ht="18">
      <c r="A44" s="1"/>
      <c r="B44" s="24" t="str">
        <f t="shared" si="1"/>
        <v/>
      </c>
      <c r="C44" s="25" t="str">
        <f t="shared" si="0"/>
        <v/>
      </c>
      <c r="D44" s="25" t="str">
        <f t="shared" si="2"/>
        <v/>
      </c>
      <c r="E44" s="1"/>
    </row>
    <row r="45" spans="1:5" ht="18">
      <c r="A45" s="1"/>
      <c r="B45" s="1"/>
      <c r="C45" s="1"/>
      <c r="D45" s="1"/>
      <c r="E45" s="1"/>
    </row>
  </sheetData>
  <sheetProtection algorithmName="SHA-512" hashValue="Fj/dtl9/Opl9sL90E/zX1cEky1mymZP9uy9nBQM4tyaFCAY0WQkEfVm5fCdo7ZTlJAnHGr1ghkP0TMuECeXObg==" saltValue="4Liwpst95XVTAUypE6ejmw==" spinCount="100000" sheet="1" objects="1" formatCells="0" formatColumns="0" formatRows="0" insertColumns="0" insertRows="0" sort="0" autoFilter="0" pivotTables="0"/>
  <mergeCells count="5">
    <mergeCell ref="B1:B2"/>
    <mergeCell ref="C1:D2"/>
    <mergeCell ref="B4:D4"/>
    <mergeCell ref="B16:D16"/>
    <mergeCell ref="B23:D2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 Barboza</dc:creator>
  <cp:keywords/>
  <dc:description/>
  <cp:lastModifiedBy>Edi Barboza</cp:lastModifiedBy>
  <dcterms:created xsi:type="dcterms:W3CDTF">2023-06-15T11:40:29Z</dcterms:created>
  <dcterms:modified xsi:type="dcterms:W3CDTF">2023-06-15T12:30:35Z</dcterms:modified>
  <cp:category/>
  <cp:version/>
  <cp:contentType/>
  <cp:contentStatus/>
</cp:coreProperties>
</file>